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50" activeTab="1"/>
  </bookViews>
  <sheets>
    <sheet name="Plan og Teknik" sheetId="2" r:id="rId1"/>
    <sheet name="Byggemodning - udstyk" sheetId="7" r:id="rId2"/>
  </sheets>
  <calcPr calcId="145621"/>
</workbook>
</file>

<file path=xl/calcChain.xml><?xml version="1.0" encoding="utf-8"?>
<calcChain xmlns="http://schemas.openxmlformats.org/spreadsheetml/2006/main">
  <c r="G22" i="7" l="1"/>
  <c r="G23" i="7"/>
  <c r="G24" i="7"/>
  <c r="G25" i="7"/>
  <c r="G26" i="7"/>
  <c r="G27" i="7"/>
  <c r="G28" i="7"/>
  <c r="G29" i="7"/>
  <c r="G30" i="7"/>
  <c r="G31" i="7"/>
  <c r="G21" i="7"/>
  <c r="F32" i="7"/>
  <c r="E32" i="7"/>
  <c r="G32" i="7" l="1"/>
  <c r="H16" i="7" l="1"/>
  <c r="H52" i="2"/>
  <c r="G5" i="7" l="1"/>
  <c r="G6" i="7"/>
  <c r="G7" i="7"/>
  <c r="G8" i="7"/>
  <c r="G9" i="7"/>
  <c r="G10" i="7"/>
  <c r="G11" i="7"/>
  <c r="G12" i="7"/>
  <c r="G13" i="7"/>
  <c r="G14" i="7"/>
  <c r="G15" i="7"/>
  <c r="C16" i="7"/>
  <c r="D16" i="7"/>
  <c r="E16" i="7"/>
  <c r="F16" i="7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C52" i="2"/>
  <c r="D52" i="2"/>
  <c r="E52" i="2"/>
  <c r="F52" i="2"/>
  <c r="F34" i="7" l="1"/>
  <c r="E34" i="7"/>
  <c r="G16" i="7"/>
  <c r="G52" i="2"/>
  <c r="G34" i="7" l="1"/>
</calcChain>
</file>

<file path=xl/sharedStrings.xml><?xml version="1.0" encoding="utf-8"?>
<sst xmlns="http://schemas.openxmlformats.org/spreadsheetml/2006/main" count="220" uniqueCount="186">
  <si>
    <t>Bevilling</t>
  </si>
  <si>
    <t>Akk.forbrug</t>
  </si>
  <si>
    <t>Korr. Budget</t>
  </si>
  <si>
    <t>Regnskab</t>
  </si>
  <si>
    <t>Uforbrugt</t>
  </si>
  <si>
    <t>beløb</t>
  </si>
  <si>
    <t>Plan og Teknik</t>
  </si>
  <si>
    <t>30.04.14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</si>
  <si>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</si>
  <si>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</si>
  <si>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</si>
  <si>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</si>
  <si>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</si>
  <si>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</si>
  <si>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</si>
  <si>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</si>
  <si>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</si>
  <si>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</si>
  <si>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</si>
  <si>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</si>
  <si>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</si>
  <si>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</si>
  <si>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</si>
  <si>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</si>
  <si>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</si>
  <si>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Landsbyfornyelse</t>
  </si>
  <si>
    <t>015825</t>
  </si>
  <si>
    <t>Varde Midtby - Projekter - bosætnings- og turistby</t>
  </si>
  <si>
    <t>015830</t>
  </si>
  <si>
    <t>Varde Torv - belægning på tidligere p-areal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</si>
  <si>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</si>
  <si>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</si>
  <si>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</si>
  <si>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</si>
  <si>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</si>
  <si>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</si>
  <si>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</si>
  <si>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</si>
  <si>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</si>
  <si>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</si>
  <si>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</si>
  <si>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</si>
  <si>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</si>
  <si>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</si>
  <si>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</si>
  <si>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</si>
  <si>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</si>
  <si>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</si>
  <si>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</si>
  <si>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051810</t>
  </si>
  <si>
    <t>Natura 2000 - etab. naturlige vandstandsforhold</t>
  </si>
  <si>
    <t>089820</t>
  </si>
  <si>
    <t>Kommunale projekter om boringsnære beskyttelsomr.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</si>
  <si>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</si>
  <si>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</si>
  <si>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</si>
  <si>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</si>
  <si>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</si>
  <si>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</si>
  <si>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</si>
  <si>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</si>
  <si>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222810</t>
  </si>
  <si>
    <t>Forprojekt for udbygning af vejanlæg i Kjelst</t>
  </si>
  <si>
    <t>222811</t>
  </si>
  <si>
    <t>Prioritering af cykelstiprojekter 2014 - 2017</t>
  </si>
  <si>
    <t>222815</t>
  </si>
  <si>
    <t>Brovedligeholdelse - Tarphagebroen</t>
  </si>
  <si>
    <t>222821</t>
  </si>
  <si>
    <t>222822</t>
  </si>
  <si>
    <t>Trafiksikkerhed 2013 - handleplan</t>
  </si>
  <si>
    <t>222823</t>
  </si>
  <si>
    <t>Cykelsti langs Fåborgvej mellem Fåborg og Agerbæk</t>
  </si>
  <si>
    <t>222828</t>
  </si>
  <si>
    <t>Projektændring, adgangsvej til ny grusgrav i Kjelst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</si>
  <si>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</si>
  <si>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</si>
  <si>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</si>
  <si>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</si>
  <si>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</si>
  <si>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</si>
  <si>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</si>
  <si>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</si>
  <si>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</si>
  <si>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</si>
  <si>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</si>
  <si>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</si>
  <si>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</si>
  <si>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</si>
  <si>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</si>
  <si>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223820</t>
  </si>
  <si>
    <t>Separering af kloak ved kommunale ejendomme</t>
  </si>
  <si>
    <t>Udskiftning af vejafvanding fbm kloakserarering</t>
  </si>
  <si>
    <t>Byggemodning, bolig- og erhvervsformål</t>
  </si>
  <si>
    <t>002815</t>
  </si>
  <si>
    <t>002838</t>
  </si>
  <si>
    <t>Kærhøgevej, Varde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</si>
  <si>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</si>
  <si>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</si>
  <si>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</si>
  <si>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</si>
  <si>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</si>
  <si>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</si>
  <si>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</si>
  <si>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</si>
  <si>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</si>
  <si>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</si>
  <si>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</si>
  <si>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002899</t>
  </si>
  <si>
    <t>Areal ved Holmevej, Billum</t>
  </si>
  <si>
    <t>003804</t>
  </si>
  <si>
    <t>003806</t>
  </si>
  <si>
    <t>Jeppe Skovgaards Vej, Varde</t>
  </si>
  <si>
    <t>Udstykninger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</si>
  <si>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</si>
  <si>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</si>
  <si>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</si>
  <si>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</si>
  <si>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</si>
  <si>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</si>
  <si>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002877</t>
  </si>
  <si>
    <t>Budgetoverførsel fra 2010 til 2011</t>
  </si>
  <si>
    <t>Hegnsgårdsvej, Årre - Etape 2</t>
  </si>
  <si>
    <t>003801</t>
  </si>
  <si>
    <t>Fælles udgifter og indtægter, erhvervsformål</t>
  </si>
  <si>
    <t>Hammeren/Ambolten, Varde</t>
  </si>
  <si>
    <t>Total</t>
  </si>
  <si>
    <t>Anlæg</t>
  </si>
  <si>
    <t>Forventet</t>
  </si>
  <si>
    <t xml:space="preserve">forbrug </t>
  </si>
  <si>
    <t>i atl</t>
  </si>
  <si>
    <t>010107-</t>
  </si>
  <si>
    <t>Statusbeskrivelse</t>
  </si>
  <si>
    <t>Anlægsudgifter pr. 30. april 2014</t>
  </si>
  <si>
    <t>Højgårdsparken Varde - 15 grunde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</si>
  <si>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</si>
  <si>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</si>
  <si>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</si>
  <si>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</si>
  <si>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</si>
  <si>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</si>
  <si>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</si>
  <si>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</si>
  <si>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</si>
  <si>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</si>
  <si>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</si>
  <si>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</si>
  <si>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</si>
  <si>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</si>
  <si>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</si>
  <si>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</si>
  <si>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</si>
  <si>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</si>
  <si>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</si>
  <si>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</si>
  <si>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Hegngårdsvej - Årre, Etape 1 og 3</t>
  </si>
  <si>
    <t>i alt</t>
  </si>
  <si>
    <t>Afsluttet - afregning pågår</t>
  </si>
  <si>
    <t>Planen følges</t>
  </si>
  <si>
    <t>Afsluttet</t>
  </si>
  <si>
    <t>Fordeles på cykelstiprojekter 2014</t>
  </si>
  <si>
    <t>Projekt + udbud 2014 - udførelse 2015</t>
  </si>
  <si>
    <t>Plan følges udføres 2014</t>
  </si>
  <si>
    <t>Afventer politisk stillingtagen</t>
  </si>
  <si>
    <t>Banekrydsning Engdraget-Hjertingvej, Varde</t>
  </si>
  <si>
    <t>Projektet er under projektering</t>
  </si>
  <si>
    <t>Projektet er afsluttet</t>
  </si>
  <si>
    <t>Forventes afsluttet juni 2014</t>
  </si>
  <si>
    <t>Aktiviteter efter grøn ordning</t>
  </si>
  <si>
    <t>Under planlægning afsluttet 2015</t>
  </si>
  <si>
    <t>Inddragelse af interessenterne igangsat</t>
  </si>
  <si>
    <t>051820</t>
  </si>
  <si>
    <t>Natura 2000 projekter - Grønningen - Bev. indtægt -556.600/udgift 556.600</t>
  </si>
  <si>
    <t>Afsluttet - p-fond penge tilbagebetales</t>
  </si>
  <si>
    <t>Afventer asfalt</t>
  </si>
  <si>
    <t>Afsluttet - afventer afregning</t>
  </si>
  <si>
    <t>Er i gang og planen følges</t>
  </si>
  <si>
    <t>Projektring i gang - planen følges</t>
  </si>
  <si>
    <t>Projektering i gang - planen følges</t>
  </si>
  <si>
    <t>Sag kører med konkursbo vedr. fejl og mangler</t>
  </si>
  <si>
    <t>Områdefornyelse</t>
  </si>
  <si>
    <t>Kører</t>
  </si>
  <si>
    <t>Anvendes</t>
  </si>
  <si>
    <t>Projektet er ved at blive afsluttet</t>
  </si>
  <si>
    <t>Bør overføres til 015825</t>
  </si>
  <si>
    <t>Projektet er stadig i støbeskeen</t>
  </si>
  <si>
    <t>I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</si>
</sst>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0" fillId="0" borderId="1" xfId="0" applyBorder="1"/>
    <xf numFmtId="0" fontId="0" fillId="0" borderId="7" xfId="0" applyBorder="1"/>
    <xf numFmtId="0" fontId="0" fillId="0" borderId="4" xfId="0" applyBorder="1"/>
    <xf numFmtId="3" fontId="0" fillId="0" borderId="0" xfId="0" applyNumberFormat="1"/>
    <xf numFmtId="49" fontId="1" fillId="0" borderId="7" xfId="0" applyNumberFormat="1" applyFont="1" applyFill="1" applyBorder="1" applyAlignment="1" applyProtection="1">
      <protection locked="0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0" fillId="0" borderId="2" xfId="0" applyNumberFormat="1" applyBorder="1"/>
    <xf numFmtId="3" fontId="1" fillId="0" borderId="5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wrapText="1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1" fillId="2" borderId="7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0" fillId="0" borderId="0" xfId="0"/>
    <xf numFmtId="3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2" xfId="1" applyFont="1" applyBorder="1"/>
    <xf numFmtId="0" fontId="5" fillId="0" borderId="13" xfId="1" applyFont="1" applyBorder="1"/>
    <xf numFmtId="3" fontId="5" fillId="0" borderId="11" xfId="1" applyNumberFormat="1" applyFont="1" applyBorder="1"/>
    <xf numFmtId="3" fontId="5" fillId="0" borderId="12" xfId="1" applyNumberFormat="1" applyFont="1" applyBorder="1"/>
    <xf numFmtId="0" fontId="5" fillId="0" borderId="11" xfId="1" applyFont="1" applyBorder="1"/>
    <xf numFmtId="0" fontId="5" fillId="0" borderId="1" xfId="1" quotePrefix="1" applyFont="1" applyBorder="1"/>
    <xf numFmtId="0" fontId="5" fillId="0" borderId="3" xfId="1" applyFont="1" applyBorder="1"/>
    <xf numFmtId="3" fontId="5" fillId="0" borderId="1" xfId="1" applyNumberFormat="1" applyFont="1" applyBorder="1"/>
    <xf numFmtId="3" fontId="5" fillId="0" borderId="9" xfId="1" applyNumberFormat="1" applyFont="1" applyBorder="1"/>
    <xf numFmtId="3" fontId="5" fillId="0" borderId="2" xfId="1" applyNumberFormat="1" applyFont="1" applyBorder="1"/>
    <xf numFmtId="0" fontId="5" fillId="0" borderId="7" xfId="1" quotePrefix="1" applyFont="1" applyBorder="1"/>
    <xf numFmtId="0" fontId="5" fillId="0" borderId="8" xfId="1" applyFont="1" applyBorder="1"/>
    <xf numFmtId="3" fontId="5" fillId="0" borderId="7" xfId="1" applyNumberFormat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1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0" fontId="5" fillId="0" borderId="14" xfId="1" applyFont="1" applyFill="1" applyBorder="1"/>
    <xf numFmtId="0" fontId="5" fillId="0" borderId="15" xfId="1" applyFont="1" applyFill="1" applyBorder="1"/>
    <xf numFmtId="0" fontId="2" fillId="0" borderId="16" xfId="1" applyFont="1" applyFill="1" applyBorder="1"/>
    <xf numFmtId="3" fontId="2" fillId="0" borderId="17" xfId="1" applyNumberFormat="1" applyFont="1" applyFill="1" applyBorder="1"/>
    <xf numFmtId="3" fontId="2" fillId="0" borderId="0" xfId="1" applyNumberFormat="1" applyFont="1" applyFill="1" applyBorder="1"/>
    <xf numFmtId="0" fontId="1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/>
    <xf numFmtId="0" fontId="0" fillId="0" borderId="11" xfId="0" applyBorder="1"/>
    <xf numFmtId="0" fontId="1" fillId="0" borderId="11" xfId="0" quotePrefix="1" applyNumberFormat="1" applyFont="1" applyFill="1" applyBorder="1" applyAlignment="1" applyProtection="1"/>
    <xf numFmtId="3" fontId="0" fillId="0" borderId="11" xfId="0" applyNumberFormat="1" applyBorder="1"/>
    <xf numFmtId="49" fontId="1" fillId="0" borderId="11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wrapText="1"/>
    </xf>
    <xf numFmtId="49" fontId="1" fillId="0" borderId="11" xfId="0" quotePrefix="1" applyNumberFormat="1" applyFont="1" applyFill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0" fillId="0" borderId="7" xfId="0" applyBorder="1"/>
    <xf numFmtId="3" fontId="0" fillId="0" borderId="0" xfId="0" applyNumberFormat="1"/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0" fontId="0" fillId="0" borderId="11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9"/>
  <sheetViews>
    <sheetView workbookViewId="0">
      <selection activeCell="I9" sqref="I9"/>
    </sheetView>
  </sheetViews>
  <sheetFormatPr defaultRowHeight="15" x14ac:dyDescent="0.25"/>
  <cols>
    <col min="2" max="2" width="43.28515625" customWidth="1"/>
    <col min="3" max="3" width="11.7109375" hidden="1" customWidth="1"/>
    <col min="4" max="4" width="11.28515625" hidden="1" customWidth="1"/>
    <col min="5" max="5" width="10.42578125" customWidth="1"/>
    <col min="6" max="6" width="10.28515625" customWidth="1"/>
    <col min="7" max="7" width="10.42578125" customWidth="1"/>
    <col min="8" max="8" width="11.42578125" customWidth="1"/>
    <col min="9" max="9" width="35.28515625" customWidth="1"/>
  </cols>
  <sheetData>
    <row r="2" spans="1:9" x14ac:dyDescent="0.25">
      <c r="A2" t="s">
        <v>132</v>
      </c>
    </row>
    <row r="3" spans="1:9" x14ac:dyDescent="0.25">
      <c r="A3" s="19" t="s">
        <v>126</v>
      </c>
      <c r="B3" s="20" t="s">
        <v>6</v>
      </c>
      <c r="C3" s="21" t="s">
        <v>0</v>
      </c>
      <c r="D3" s="22" t="s">
        <v>1</v>
      </c>
      <c r="E3" s="21" t="s">
        <v>2</v>
      </c>
      <c r="F3" s="22" t="s">
        <v>3</v>
      </c>
      <c r="G3" s="23" t="s">
        <v>4</v>
      </c>
      <c r="H3" s="22" t="s">
        <v>127</v>
      </c>
      <c r="I3" s="19" t="s">
        <v>131</v>
      </c>
    </row>
    <row r="4" spans="1:9" ht="14.65" x14ac:dyDescent="0.35">
      <c r="A4" s="24"/>
      <c r="B4" s="25"/>
      <c r="C4" s="26" t="s">
        <v>130</v>
      </c>
      <c r="D4" s="27" t="s">
        <v>130</v>
      </c>
      <c r="E4" s="26"/>
      <c r="F4" s="27"/>
      <c r="G4" s="28"/>
      <c r="H4" s="27" t="s">
        <v>128</v>
      </c>
      <c r="I4" s="24"/>
    </row>
    <row r="5" spans="1:9" x14ac:dyDescent="0.25">
      <c r="A5" s="29"/>
      <c r="B5" s="30"/>
      <c r="C5" s="31">
        <v>300414</v>
      </c>
      <c r="D5" s="32">
        <v>300414</v>
      </c>
      <c r="E5" s="31">
        <v>2014</v>
      </c>
      <c r="F5" s="32" t="s">
        <v>7</v>
      </c>
      <c r="G5" s="33" t="s">
        <v>5</v>
      </c>
      <c r="H5" s="32" t="s">
        <v>129</v>
      </c>
      <c r="I5" s="29"/>
    </row>
    <row r="6" spans="1:9" ht="14.65" x14ac:dyDescent="0.35">
      <c r="A6" s="36"/>
      <c r="B6" s="36"/>
      <c r="C6" s="36"/>
      <c r="D6" s="36"/>
      <c r="E6" s="36"/>
      <c r="F6" s="36"/>
      <c r="G6" s="36"/>
      <c r="H6" s="67"/>
      <c r="I6" s="67"/>
    </row>
    <row r="7" spans="1:9" ht="14.65" customHeight="1" x14ac:dyDescent="0.25">
      <c r="A7" s="68" t="s">
        <v>8</v>
      </c>
      <c r="B7" s="36" t="s">
        <v>9</v>
      </c>
      <c r="C7" s="35">
        <v>350000</v>
      </c>
      <c r="D7" s="35">
        <v>0</v>
      </c>
      <c r="E7" s="35">
        <v>350000</v>
      </c>
      <c r="F7" s="35">
        <v>0</v>
      </c>
      <c r="G7" s="35">
        <f t="shared" ref="G7:G30" si="0">SUM(E7-F7)</f>
        <v>350000</v>
      </c>
      <c r="H7" s="69"/>
      <c r="I7" s="67" t="s">
        <v>180</v>
      </c>
    </row>
    <row r="8" spans="1:9" ht="29.1" customHeight="1" x14ac:dyDescent="0.25">
      <c r="A8" s="70" t="s">
        <v>10</v>
      </c>
      <c r="B8" s="71" t="s">
        <v>11</v>
      </c>
      <c r="C8" s="35">
        <v>2000232</v>
      </c>
      <c r="D8" s="35">
        <v>-830731.22</v>
      </c>
      <c r="E8" s="35">
        <v>-172270</v>
      </c>
      <c r="F8" s="35">
        <v>0</v>
      </c>
      <c r="G8" s="35">
        <f t="shared" si="0"/>
        <v>-172270</v>
      </c>
      <c r="H8" s="69"/>
      <c r="I8" s="67" t="s">
        <v>182</v>
      </c>
    </row>
    <row r="9" spans="1:9" ht="14.65" customHeight="1" x14ac:dyDescent="0.25">
      <c r="A9" s="70" t="s">
        <v>12</v>
      </c>
      <c r="B9" s="71" t="s">
        <v>13</v>
      </c>
      <c r="C9" s="35">
        <v>7706000</v>
      </c>
      <c r="D9" s="35">
        <v>7796969.4900000002</v>
      </c>
      <c r="E9" s="35">
        <v>-61545</v>
      </c>
      <c r="F9" s="35">
        <v>29424.19</v>
      </c>
      <c r="G9" s="35">
        <f t="shared" si="0"/>
        <v>-90969.19</v>
      </c>
      <c r="H9" s="69"/>
      <c r="I9" s="67" t="s">
        <v>182</v>
      </c>
    </row>
    <row r="10" spans="1:9" ht="27" customHeight="1" x14ac:dyDescent="0.25">
      <c r="A10" s="70" t="s">
        <v>14</v>
      </c>
      <c r="B10" s="71" t="s">
        <v>15</v>
      </c>
      <c r="C10" s="35">
        <v>548250</v>
      </c>
      <c r="D10" s="35">
        <v>462001.4</v>
      </c>
      <c r="E10" s="35">
        <v>86248</v>
      </c>
      <c r="F10" s="35">
        <v>0</v>
      </c>
      <c r="G10" s="35">
        <f t="shared" si="0"/>
        <v>86248</v>
      </c>
      <c r="H10" s="69"/>
      <c r="I10" s="67" t="s">
        <v>183</v>
      </c>
    </row>
    <row r="11" spans="1:9" ht="12.75" customHeight="1" x14ac:dyDescent="0.25">
      <c r="A11" s="70" t="s">
        <v>16</v>
      </c>
      <c r="B11" s="71" t="s">
        <v>17</v>
      </c>
      <c r="C11" s="35">
        <v>2500000</v>
      </c>
      <c r="D11" s="35">
        <v>3350028.86</v>
      </c>
      <c r="E11" s="35">
        <v>-229148</v>
      </c>
      <c r="F11" s="35">
        <v>620879</v>
      </c>
      <c r="G11" s="35">
        <f t="shared" si="0"/>
        <v>-850027</v>
      </c>
      <c r="H11" s="69"/>
      <c r="I11" s="67" t="s">
        <v>182</v>
      </c>
    </row>
    <row r="12" spans="1:9" ht="14.65" customHeight="1" x14ac:dyDescent="0.35">
      <c r="A12" s="70" t="s">
        <v>18</v>
      </c>
      <c r="B12" s="71" t="s">
        <v>19</v>
      </c>
      <c r="C12" s="35">
        <v>500000</v>
      </c>
      <c r="D12" s="35">
        <v>485481</v>
      </c>
      <c r="E12" s="35">
        <v>14519</v>
      </c>
      <c r="F12" s="35">
        <v>0</v>
      </c>
      <c r="G12" s="35">
        <f t="shared" si="0"/>
        <v>14519</v>
      </c>
      <c r="H12" s="69"/>
      <c r="I12" s="67" t="s">
        <v>181</v>
      </c>
    </row>
    <row r="13" spans="1:9" ht="14.65" customHeight="1" x14ac:dyDescent="0.35">
      <c r="A13" s="70" t="s">
        <v>20</v>
      </c>
      <c r="B13" s="71" t="s">
        <v>21</v>
      </c>
      <c r="C13" s="35">
        <v>875000</v>
      </c>
      <c r="D13" s="35">
        <v>575288.01</v>
      </c>
      <c r="E13" s="35">
        <v>299712</v>
      </c>
      <c r="F13" s="35">
        <v>0</v>
      </c>
      <c r="G13" s="35">
        <f t="shared" si="0"/>
        <v>299712</v>
      </c>
      <c r="H13" s="69"/>
      <c r="I13" s="67" t="s">
        <v>181</v>
      </c>
    </row>
    <row r="14" spans="1:9" ht="14.65" customHeight="1" x14ac:dyDescent="0.25">
      <c r="A14" s="72" t="s">
        <v>22</v>
      </c>
      <c r="B14" s="71" t="s">
        <v>23</v>
      </c>
      <c r="C14" s="35">
        <v>0</v>
      </c>
      <c r="D14" s="35">
        <v>211004.77</v>
      </c>
      <c r="E14" s="35">
        <v>6749</v>
      </c>
      <c r="F14" s="35">
        <v>217753.91</v>
      </c>
      <c r="G14" s="35">
        <f t="shared" si="0"/>
        <v>-211004.91</v>
      </c>
      <c r="H14" s="69"/>
      <c r="I14" s="67" t="s">
        <v>180</v>
      </c>
    </row>
    <row r="15" spans="1:9" ht="14.65" customHeight="1" x14ac:dyDescent="0.25">
      <c r="A15" s="72" t="s">
        <v>24</v>
      </c>
      <c r="B15" s="71" t="s">
        <v>25</v>
      </c>
      <c r="C15" s="35">
        <v>1900000</v>
      </c>
      <c r="D15" s="35">
        <v>41250</v>
      </c>
      <c r="E15" s="35">
        <v>1900000</v>
      </c>
      <c r="F15" s="35">
        <v>41250</v>
      </c>
      <c r="G15" s="35">
        <f t="shared" si="0"/>
        <v>1858750</v>
      </c>
      <c r="H15" s="69"/>
      <c r="I15" s="67" t="s">
        <v>180</v>
      </c>
    </row>
    <row r="16" spans="1:9" ht="14.65" customHeight="1" x14ac:dyDescent="0.25">
      <c r="A16" s="72" t="s">
        <v>26</v>
      </c>
      <c r="B16" s="71" t="s">
        <v>27</v>
      </c>
      <c r="C16" s="35">
        <v>500000</v>
      </c>
      <c r="D16" s="35">
        <v>122910.96</v>
      </c>
      <c r="E16" s="35">
        <v>500000</v>
      </c>
      <c r="F16" s="35">
        <v>122910.96</v>
      </c>
      <c r="G16" s="35">
        <f t="shared" si="0"/>
        <v>377089.04</v>
      </c>
      <c r="H16" s="69"/>
      <c r="I16" s="67" t="s">
        <v>179</v>
      </c>
    </row>
    <row r="17" spans="1:9" ht="14.65" customHeight="1" x14ac:dyDescent="0.25">
      <c r="A17" s="72" t="s">
        <v>28</v>
      </c>
      <c r="B17" s="71" t="s">
        <v>29</v>
      </c>
      <c r="C17" s="35">
        <v>3500000</v>
      </c>
      <c r="D17" s="35">
        <v>116760.49</v>
      </c>
      <c r="E17" s="35">
        <v>3500000</v>
      </c>
      <c r="F17" s="35">
        <v>116760.49</v>
      </c>
      <c r="G17" s="35">
        <f t="shared" si="0"/>
        <v>3383239.51</v>
      </c>
      <c r="H17" s="69"/>
      <c r="I17" s="67" t="s">
        <v>164</v>
      </c>
    </row>
    <row r="18" spans="1:9" ht="14.65" customHeight="1" x14ac:dyDescent="0.25">
      <c r="A18" s="72" t="s">
        <v>30</v>
      </c>
      <c r="B18" s="71" t="s">
        <v>31</v>
      </c>
      <c r="C18" s="35">
        <v>2250000</v>
      </c>
      <c r="D18" s="35">
        <v>3003275.18</v>
      </c>
      <c r="E18" s="35">
        <v>94303</v>
      </c>
      <c r="F18" s="35">
        <v>847578.2</v>
      </c>
      <c r="G18" s="35">
        <f t="shared" si="0"/>
        <v>-753275.2</v>
      </c>
      <c r="H18" s="69"/>
      <c r="I18" s="67" t="s">
        <v>156</v>
      </c>
    </row>
    <row r="19" spans="1:9" ht="14.65" customHeight="1" x14ac:dyDescent="0.25">
      <c r="A19" s="72" t="s">
        <v>32</v>
      </c>
      <c r="B19" s="71" t="s">
        <v>33</v>
      </c>
      <c r="C19" s="35">
        <v>100000</v>
      </c>
      <c r="D19" s="35">
        <v>0</v>
      </c>
      <c r="E19" s="35">
        <v>100000</v>
      </c>
      <c r="F19" s="35">
        <v>0</v>
      </c>
      <c r="G19" s="35">
        <f t="shared" si="0"/>
        <v>100000</v>
      </c>
      <c r="H19" s="69"/>
      <c r="I19" s="67" t="s">
        <v>181</v>
      </c>
    </row>
    <row r="20" spans="1:9" ht="14.65" customHeight="1" x14ac:dyDescent="0.25">
      <c r="A20" s="72" t="s">
        <v>34</v>
      </c>
      <c r="B20" s="71" t="s">
        <v>35</v>
      </c>
      <c r="C20" s="35">
        <v>300000</v>
      </c>
      <c r="D20" s="35">
        <v>0</v>
      </c>
      <c r="E20" s="35">
        <v>300000</v>
      </c>
      <c r="F20" s="35">
        <v>0</v>
      </c>
      <c r="G20" s="35">
        <f t="shared" si="0"/>
        <v>300000</v>
      </c>
      <c r="H20" s="69"/>
      <c r="I20" s="67" t="s">
        <v>169</v>
      </c>
    </row>
    <row r="21" spans="1:9" ht="14.65" customHeight="1" x14ac:dyDescent="0.25">
      <c r="A21" s="72" t="s">
        <v>36</v>
      </c>
      <c r="B21" s="71" t="s">
        <v>37</v>
      </c>
      <c r="C21" s="35">
        <v>1560000</v>
      </c>
      <c r="D21" s="35">
        <v>0</v>
      </c>
      <c r="E21" s="35">
        <v>1560000</v>
      </c>
      <c r="F21" s="35">
        <v>0</v>
      </c>
      <c r="G21" s="35">
        <f t="shared" si="0"/>
        <v>1560000</v>
      </c>
      <c r="H21" s="69"/>
      <c r="I21" s="67" t="s">
        <v>184</v>
      </c>
    </row>
    <row r="22" spans="1:9" ht="14.65" customHeight="1" x14ac:dyDescent="0.35">
      <c r="A22" s="72" t="s">
        <v>38</v>
      </c>
      <c r="B22" s="71" t="s">
        <v>39</v>
      </c>
      <c r="C22" s="35">
        <v>140000</v>
      </c>
      <c r="D22" s="35">
        <v>0</v>
      </c>
      <c r="E22" s="35">
        <v>140000</v>
      </c>
      <c r="F22" s="35">
        <v>0</v>
      </c>
      <c r="G22" s="35">
        <f t="shared" si="0"/>
        <v>140000</v>
      </c>
      <c r="H22" s="69"/>
      <c r="I22" s="67"/>
    </row>
    <row r="23" spans="1:9" ht="14.65" customHeight="1" x14ac:dyDescent="0.25">
      <c r="A23" s="72" t="s">
        <v>40</v>
      </c>
      <c r="B23" s="71" t="s">
        <v>41</v>
      </c>
      <c r="C23" s="35">
        <v>200000</v>
      </c>
      <c r="D23" s="35">
        <v>0</v>
      </c>
      <c r="E23" s="35">
        <v>200000</v>
      </c>
      <c r="F23" s="35">
        <v>0</v>
      </c>
      <c r="G23" s="35">
        <f t="shared" si="0"/>
        <v>200000</v>
      </c>
      <c r="H23" s="69"/>
      <c r="I23" s="67" t="s">
        <v>168</v>
      </c>
    </row>
    <row r="24" spans="1:9" ht="14.65" customHeight="1" x14ac:dyDescent="0.25">
      <c r="A24" s="72" t="s">
        <v>42</v>
      </c>
      <c r="B24" s="71" t="s">
        <v>43</v>
      </c>
      <c r="C24" s="35">
        <v>0</v>
      </c>
      <c r="D24" s="35">
        <v>11264</v>
      </c>
      <c r="E24" s="35">
        <v>639138</v>
      </c>
      <c r="F24" s="35">
        <v>0</v>
      </c>
      <c r="G24" s="35">
        <f t="shared" si="0"/>
        <v>639138</v>
      </c>
      <c r="H24" s="69"/>
      <c r="I24" s="67" t="s">
        <v>168</v>
      </c>
    </row>
    <row r="25" spans="1:9" ht="14.65" customHeight="1" x14ac:dyDescent="0.25">
      <c r="A25" s="72" t="s">
        <v>44</v>
      </c>
      <c r="B25" s="71" t="s">
        <v>45</v>
      </c>
      <c r="C25" s="35">
        <v>600000</v>
      </c>
      <c r="D25" s="35">
        <v>123636.92</v>
      </c>
      <c r="E25" s="35">
        <v>-31649</v>
      </c>
      <c r="F25" s="35">
        <v>0</v>
      </c>
      <c r="G25" s="35">
        <f t="shared" si="0"/>
        <v>-31649</v>
      </c>
      <c r="H25" s="69"/>
      <c r="I25" s="67" t="s">
        <v>168</v>
      </c>
    </row>
    <row r="26" spans="1:9" ht="14.65" customHeight="1" x14ac:dyDescent="0.25">
      <c r="A26" s="72" t="s">
        <v>46</v>
      </c>
      <c r="B26" s="71" t="s">
        <v>47</v>
      </c>
      <c r="C26" s="35">
        <v>0</v>
      </c>
      <c r="D26" s="35">
        <v>97508.83</v>
      </c>
      <c r="E26" s="35">
        <v>-3620</v>
      </c>
      <c r="F26" s="35">
        <v>1900</v>
      </c>
      <c r="G26" s="35">
        <f t="shared" si="0"/>
        <v>-5520</v>
      </c>
      <c r="H26" s="69"/>
      <c r="I26" s="67" t="s">
        <v>166</v>
      </c>
    </row>
    <row r="27" spans="1:9" ht="14.65" customHeight="1" x14ac:dyDescent="0.25">
      <c r="A27" s="72" t="s">
        <v>48</v>
      </c>
      <c r="B27" s="71" t="s">
        <v>167</v>
      </c>
      <c r="C27" s="35">
        <v>0</v>
      </c>
      <c r="D27" s="35">
        <v>145728</v>
      </c>
      <c r="E27" s="35">
        <v>0</v>
      </c>
      <c r="F27" s="35">
        <v>145728</v>
      </c>
      <c r="G27" s="35">
        <f t="shared" si="0"/>
        <v>-145728</v>
      </c>
      <c r="H27" s="69"/>
      <c r="I27" s="67" t="s">
        <v>165</v>
      </c>
    </row>
    <row r="28" spans="1:9" ht="14.65" customHeight="1" x14ac:dyDescent="0.3">
      <c r="A28" s="72" t="s">
        <v>49</v>
      </c>
      <c r="B28" s="71" t="s">
        <v>50</v>
      </c>
      <c r="C28" s="35">
        <v>0</v>
      </c>
      <c r="D28" s="35">
        <v>-31920</v>
      </c>
      <c r="E28" s="35">
        <v>-421380</v>
      </c>
      <c r="F28" s="35">
        <v>-453300</v>
      </c>
      <c r="G28" s="35">
        <f t="shared" si="0"/>
        <v>31920</v>
      </c>
      <c r="H28" s="69"/>
      <c r="I28" s="67" t="s">
        <v>165</v>
      </c>
    </row>
    <row r="29" spans="1:9" s="34" customFormat="1" ht="28.15" customHeight="1" x14ac:dyDescent="0.25">
      <c r="A29" s="78" t="s">
        <v>170</v>
      </c>
      <c r="B29" s="74" t="s">
        <v>171</v>
      </c>
      <c r="C29" s="79"/>
      <c r="D29" s="75"/>
      <c r="E29" s="79">
        <v>0</v>
      </c>
      <c r="F29" s="75">
        <v>0</v>
      </c>
      <c r="G29" s="79">
        <v>0</v>
      </c>
      <c r="H29" s="77"/>
      <c r="I29" s="76"/>
    </row>
    <row r="30" spans="1:9" ht="28.15" customHeight="1" x14ac:dyDescent="0.25">
      <c r="A30" s="72" t="s">
        <v>51</v>
      </c>
      <c r="B30" s="71" t="s">
        <v>52</v>
      </c>
      <c r="C30" s="35">
        <v>0</v>
      </c>
      <c r="D30" s="35">
        <v>89170</v>
      </c>
      <c r="E30" s="35">
        <v>-89170</v>
      </c>
      <c r="F30" s="35">
        <v>0</v>
      </c>
      <c r="G30" s="35">
        <f t="shared" si="0"/>
        <v>-89170</v>
      </c>
      <c r="H30" s="69"/>
      <c r="I30" s="67"/>
    </row>
    <row r="31" spans="1:9" ht="14.65" customHeight="1" x14ac:dyDescent="0.25">
      <c r="A31" s="70" t="s">
        <v>53</v>
      </c>
      <c r="B31" s="71" t="s">
        <v>54</v>
      </c>
      <c r="C31" s="35">
        <v>0</v>
      </c>
      <c r="D31" s="35">
        <v>19642918.329999998</v>
      </c>
      <c r="E31" s="35">
        <v>11396135</v>
      </c>
      <c r="F31" s="35">
        <v>1092835.99</v>
      </c>
      <c r="G31" s="35">
        <f t="shared" ref="G31:G40" si="1">SUM(E31-F31)</f>
        <v>10303299.01</v>
      </c>
      <c r="H31" s="69"/>
      <c r="I31" s="67" t="s">
        <v>157</v>
      </c>
    </row>
    <row r="32" spans="1:9" ht="14.65" customHeight="1" x14ac:dyDescent="0.25">
      <c r="A32" s="72" t="s">
        <v>55</v>
      </c>
      <c r="B32" s="71" t="s">
        <v>56</v>
      </c>
      <c r="C32" s="35">
        <v>0</v>
      </c>
      <c r="D32" s="35">
        <v>-38303.26</v>
      </c>
      <c r="E32" s="35">
        <v>38303</v>
      </c>
      <c r="F32" s="35">
        <v>0</v>
      </c>
      <c r="G32" s="35">
        <f t="shared" si="1"/>
        <v>38303</v>
      </c>
      <c r="H32" s="69"/>
      <c r="I32" s="67" t="s">
        <v>172</v>
      </c>
    </row>
    <row r="33" spans="1:9" ht="14.65" customHeight="1" x14ac:dyDescent="0.25">
      <c r="A33" s="72" t="s">
        <v>57</v>
      </c>
      <c r="B33" s="71" t="s">
        <v>58</v>
      </c>
      <c r="C33" s="35">
        <v>0</v>
      </c>
      <c r="D33" s="35">
        <v>-35715.050000000003</v>
      </c>
      <c r="E33" s="35">
        <v>35715</v>
      </c>
      <c r="F33" s="35">
        <v>0</v>
      </c>
      <c r="G33" s="35">
        <f t="shared" si="1"/>
        <v>35715</v>
      </c>
      <c r="H33" s="69"/>
      <c r="I33" s="67" t="s">
        <v>173</v>
      </c>
    </row>
    <row r="34" spans="1:9" ht="14.65" customHeight="1" x14ac:dyDescent="0.25">
      <c r="A34" s="70" t="s">
        <v>59</v>
      </c>
      <c r="B34" s="71" t="s">
        <v>60</v>
      </c>
      <c r="C34" s="35">
        <v>286795</v>
      </c>
      <c r="D34" s="35">
        <v>1861019.23</v>
      </c>
      <c r="E34" s="35">
        <v>27125</v>
      </c>
      <c r="F34" s="35">
        <v>27125</v>
      </c>
      <c r="G34" s="35">
        <f t="shared" si="1"/>
        <v>0</v>
      </c>
      <c r="H34" s="69"/>
      <c r="I34" s="67" t="s">
        <v>158</v>
      </c>
    </row>
    <row r="35" spans="1:9" ht="14.65" customHeight="1" x14ac:dyDescent="0.25">
      <c r="A35" s="70" t="s">
        <v>61</v>
      </c>
      <c r="B35" s="71" t="s">
        <v>62</v>
      </c>
      <c r="C35" s="35">
        <v>1739562</v>
      </c>
      <c r="D35" s="35">
        <v>1605157.15</v>
      </c>
      <c r="E35" s="35">
        <v>300000</v>
      </c>
      <c r="F35" s="35">
        <v>28000</v>
      </c>
      <c r="G35" s="35">
        <f t="shared" si="1"/>
        <v>272000</v>
      </c>
      <c r="H35" s="69"/>
      <c r="I35" s="67" t="s">
        <v>174</v>
      </c>
    </row>
    <row r="36" spans="1:9" ht="14.65" customHeight="1" x14ac:dyDescent="0.25">
      <c r="A36" s="70" t="s">
        <v>63</v>
      </c>
      <c r="B36" s="71" t="s">
        <v>64</v>
      </c>
      <c r="C36" s="35">
        <v>1500000</v>
      </c>
      <c r="D36" s="35">
        <v>0</v>
      </c>
      <c r="E36" s="35">
        <v>1500000</v>
      </c>
      <c r="F36" s="35">
        <v>0</v>
      </c>
      <c r="G36" s="35">
        <f t="shared" si="1"/>
        <v>1500000</v>
      </c>
      <c r="H36" s="69"/>
      <c r="I36" s="67" t="s">
        <v>159</v>
      </c>
    </row>
    <row r="37" spans="1:9" ht="14.65" customHeight="1" x14ac:dyDescent="0.25">
      <c r="A37" s="70" t="s">
        <v>65</v>
      </c>
      <c r="B37" s="71" t="s">
        <v>66</v>
      </c>
      <c r="C37" s="35">
        <v>4163000</v>
      </c>
      <c r="D37" s="35">
        <v>474570.46</v>
      </c>
      <c r="E37" s="35">
        <v>3750000</v>
      </c>
      <c r="F37" s="35">
        <v>78353.2</v>
      </c>
      <c r="G37" s="35">
        <f t="shared" si="1"/>
        <v>3671646.8</v>
      </c>
      <c r="H37" s="69"/>
      <c r="I37" s="67" t="s">
        <v>160</v>
      </c>
    </row>
    <row r="38" spans="1:9" ht="14.65" customHeight="1" x14ac:dyDescent="0.25">
      <c r="A38" s="70" t="s">
        <v>68</v>
      </c>
      <c r="B38" s="71" t="s">
        <v>69</v>
      </c>
      <c r="C38" s="35">
        <v>1050000</v>
      </c>
      <c r="D38" s="35">
        <v>50000</v>
      </c>
      <c r="E38" s="35">
        <v>1000000</v>
      </c>
      <c r="F38" s="35">
        <v>0</v>
      </c>
      <c r="G38" s="35">
        <f t="shared" si="1"/>
        <v>1000000</v>
      </c>
      <c r="H38" s="69"/>
      <c r="I38" s="67" t="s">
        <v>175</v>
      </c>
    </row>
    <row r="39" spans="1:9" ht="29.45" customHeight="1" x14ac:dyDescent="0.25">
      <c r="A39" s="70" t="s">
        <v>70</v>
      </c>
      <c r="B39" s="71" t="s">
        <v>71</v>
      </c>
      <c r="C39" s="35">
        <v>4800000</v>
      </c>
      <c r="D39" s="35">
        <v>173844.12</v>
      </c>
      <c r="E39" s="35">
        <v>4800000</v>
      </c>
      <c r="F39" s="35">
        <v>0</v>
      </c>
      <c r="G39" s="35">
        <f t="shared" si="1"/>
        <v>4800000</v>
      </c>
      <c r="H39" s="69"/>
      <c r="I39" s="67" t="s">
        <v>176</v>
      </c>
    </row>
    <row r="40" spans="1:9" ht="14.65" customHeight="1" x14ac:dyDescent="0.25">
      <c r="A40" s="70" t="s">
        <v>72</v>
      </c>
      <c r="B40" s="71" t="s">
        <v>73</v>
      </c>
      <c r="C40" s="35">
        <v>2200583</v>
      </c>
      <c r="D40" s="35">
        <v>-82583.5</v>
      </c>
      <c r="E40" s="35">
        <v>2700000</v>
      </c>
      <c r="F40" s="35">
        <v>0</v>
      </c>
      <c r="G40" s="35">
        <f t="shared" si="1"/>
        <v>2700000</v>
      </c>
      <c r="H40" s="69"/>
      <c r="I40" s="67" t="s">
        <v>177</v>
      </c>
    </row>
    <row r="41" spans="1:9" ht="14.65" customHeight="1" x14ac:dyDescent="0.25">
      <c r="A41" s="70" t="s">
        <v>74</v>
      </c>
      <c r="B41" s="71" t="s">
        <v>75</v>
      </c>
      <c r="C41" s="35">
        <v>500000</v>
      </c>
      <c r="D41" s="35">
        <v>0</v>
      </c>
      <c r="E41" s="35">
        <v>500000</v>
      </c>
      <c r="F41" s="35">
        <v>0</v>
      </c>
      <c r="G41" s="35">
        <f t="shared" ref="G41:G46" si="2">SUM(E41-F41)</f>
        <v>500000</v>
      </c>
      <c r="H41" s="69"/>
      <c r="I41" s="67" t="s">
        <v>185</v>
      </c>
    </row>
    <row r="42" spans="1:9" ht="14.65" customHeight="1" x14ac:dyDescent="0.25">
      <c r="A42" s="72" t="s">
        <v>76</v>
      </c>
      <c r="B42" s="71" t="s">
        <v>77</v>
      </c>
      <c r="C42" s="35">
        <v>5000000</v>
      </c>
      <c r="D42" s="35">
        <v>0</v>
      </c>
      <c r="E42" s="35">
        <v>5000000</v>
      </c>
      <c r="F42" s="35">
        <v>0</v>
      </c>
      <c r="G42" s="35">
        <f t="shared" si="2"/>
        <v>5000000</v>
      </c>
      <c r="H42" s="69"/>
      <c r="I42" s="67" t="s">
        <v>185</v>
      </c>
    </row>
    <row r="43" spans="1:9" ht="29.25" customHeight="1" x14ac:dyDescent="0.25">
      <c r="A43" s="70" t="s">
        <v>78</v>
      </c>
      <c r="B43" s="71" t="s">
        <v>79</v>
      </c>
      <c r="C43" s="35">
        <v>9957000</v>
      </c>
      <c r="D43" s="35">
        <v>12232884.74</v>
      </c>
      <c r="E43" s="35">
        <v>-2275885</v>
      </c>
      <c r="F43" s="35">
        <v>0</v>
      </c>
      <c r="G43" s="35">
        <f t="shared" si="2"/>
        <v>-2275885</v>
      </c>
      <c r="H43" s="69"/>
      <c r="I43" s="80" t="s">
        <v>178</v>
      </c>
    </row>
    <row r="44" spans="1:9" ht="28.15" customHeight="1" x14ac:dyDescent="0.25">
      <c r="A44" s="72" t="s">
        <v>80</v>
      </c>
      <c r="B44" s="71" t="s">
        <v>81</v>
      </c>
      <c r="C44" s="35">
        <v>2500000</v>
      </c>
      <c r="D44" s="35">
        <v>178700.09</v>
      </c>
      <c r="E44" s="35">
        <v>2321300</v>
      </c>
      <c r="F44" s="35">
        <v>0</v>
      </c>
      <c r="G44" s="35">
        <f t="shared" si="2"/>
        <v>2321300</v>
      </c>
      <c r="H44" s="69"/>
      <c r="I44" s="67" t="s">
        <v>161</v>
      </c>
    </row>
    <row r="45" spans="1:9" ht="14.65" customHeight="1" x14ac:dyDescent="0.25">
      <c r="A45" s="72" t="s">
        <v>82</v>
      </c>
      <c r="B45" s="71" t="s">
        <v>83</v>
      </c>
      <c r="C45" s="35">
        <v>6165407</v>
      </c>
      <c r="D45" s="35">
        <v>6047199.4400000004</v>
      </c>
      <c r="E45" s="35">
        <v>189894</v>
      </c>
      <c r="F45" s="35">
        <v>71685.72</v>
      </c>
      <c r="G45" s="35">
        <f t="shared" si="2"/>
        <v>118208.28</v>
      </c>
      <c r="H45" s="69"/>
      <c r="I45" s="67" t="s">
        <v>156</v>
      </c>
    </row>
    <row r="46" spans="1:9" ht="14.65" customHeight="1" x14ac:dyDescent="0.25">
      <c r="A46" s="72" t="s">
        <v>84</v>
      </c>
      <c r="B46" s="71" t="s">
        <v>85</v>
      </c>
      <c r="C46" s="35">
        <v>2500000</v>
      </c>
      <c r="D46" s="35">
        <v>1515785.8</v>
      </c>
      <c r="E46" s="35">
        <v>1288115</v>
      </c>
      <c r="F46" s="35">
        <v>303900.56</v>
      </c>
      <c r="G46" s="35">
        <f t="shared" si="2"/>
        <v>984214.44</v>
      </c>
      <c r="H46" s="69"/>
      <c r="I46" s="67" t="s">
        <v>156</v>
      </c>
    </row>
    <row r="47" spans="1:9" ht="14.65" customHeight="1" x14ac:dyDescent="0.25">
      <c r="A47" s="72" t="s">
        <v>86</v>
      </c>
      <c r="B47" s="71" t="s">
        <v>87</v>
      </c>
      <c r="C47" s="35">
        <v>3700000</v>
      </c>
      <c r="D47" s="35">
        <v>216611.27</v>
      </c>
      <c r="E47" s="35">
        <v>3700000</v>
      </c>
      <c r="F47" s="35">
        <v>216611.27</v>
      </c>
      <c r="G47" s="35">
        <f t="shared" ref="G47:G50" si="3">SUM(E47-F47)</f>
        <v>3483388.73</v>
      </c>
      <c r="H47" s="69"/>
      <c r="I47" s="67" t="s">
        <v>157</v>
      </c>
    </row>
    <row r="48" spans="1:9" ht="14.65" customHeight="1" x14ac:dyDescent="0.25">
      <c r="A48" s="72" t="s">
        <v>88</v>
      </c>
      <c r="B48" s="73" t="s">
        <v>163</v>
      </c>
      <c r="C48" s="35">
        <v>3960000</v>
      </c>
      <c r="D48" s="35">
        <v>939590.7</v>
      </c>
      <c r="E48" s="35">
        <v>3196456</v>
      </c>
      <c r="F48" s="35">
        <v>176046.34</v>
      </c>
      <c r="G48" s="35">
        <f t="shared" si="3"/>
        <v>3020409.66</v>
      </c>
      <c r="H48" s="69"/>
      <c r="I48" s="67" t="s">
        <v>162</v>
      </c>
    </row>
    <row r="49" spans="1:9" ht="14.65" customHeight="1" x14ac:dyDescent="0.25">
      <c r="A49" s="72" t="s">
        <v>89</v>
      </c>
      <c r="B49" s="71" t="s">
        <v>90</v>
      </c>
      <c r="C49" s="35">
        <v>5105000</v>
      </c>
      <c r="D49" s="35">
        <v>530495.56999999995</v>
      </c>
      <c r="E49" s="35">
        <v>4782097</v>
      </c>
      <c r="F49" s="35">
        <v>207592.75</v>
      </c>
      <c r="G49" s="35">
        <f t="shared" si="3"/>
        <v>4574504.25</v>
      </c>
      <c r="H49" s="69"/>
      <c r="I49" s="67" t="s">
        <v>157</v>
      </c>
    </row>
    <row r="50" spans="1:9" ht="14.65" customHeight="1" x14ac:dyDescent="0.25">
      <c r="A50" s="72" t="s">
        <v>67</v>
      </c>
      <c r="B50" s="71" t="s">
        <v>91</v>
      </c>
      <c r="C50" s="35">
        <v>5457000</v>
      </c>
      <c r="D50" s="35">
        <v>190686.46</v>
      </c>
      <c r="E50" s="35">
        <v>5457000</v>
      </c>
      <c r="F50" s="35">
        <v>190686.46</v>
      </c>
      <c r="G50" s="35">
        <f t="shared" si="3"/>
        <v>5266313.54</v>
      </c>
      <c r="H50" s="69"/>
      <c r="I50" s="67" t="s">
        <v>157</v>
      </c>
    </row>
    <row r="51" spans="1:9" ht="14.65" customHeight="1" x14ac:dyDescent="0.25">
      <c r="A51" s="17"/>
      <c r="B51" s="18"/>
      <c r="C51" s="13"/>
      <c r="D51" s="14"/>
      <c r="E51" s="13"/>
      <c r="F51" s="14"/>
      <c r="G51" s="13"/>
      <c r="H51" s="15"/>
      <c r="I51" s="5"/>
    </row>
    <row r="52" spans="1:9" ht="14.65" customHeight="1" x14ac:dyDescent="0.25">
      <c r="A52" s="2"/>
      <c r="B52" s="3" t="s">
        <v>125</v>
      </c>
      <c r="C52" s="12">
        <f t="shared" ref="C52:H52" si="4">SUM(C7:C51)</f>
        <v>86113829</v>
      </c>
      <c r="D52" s="16">
        <f t="shared" si="4"/>
        <v>61272488.240000002</v>
      </c>
      <c r="E52" s="12">
        <f t="shared" si="4"/>
        <v>58388142</v>
      </c>
      <c r="F52" s="16">
        <f t="shared" si="4"/>
        <v>4083722.0400000005</v>
      </c>
      <c r="G52" s="12">
        <f t="shared" si="4"/>
        <v>54304419.960000001</v>
      </c>
      <c r="H52" s="12">
        <f t="shared" si="4"/>
        <v>0</v>
      </c>
      <c r="I52" s="7"/>
    </row>
    <row r="53" spans="1:9" ht="14.65" customHeight="1" x14ac:dyDescent="0.25">
      <c r="A53" s="1"/>
      <c r="B53" s="1"/>
      <c r="C53" s="4"/>
      <c r="D53" s="4"/>
      <c r="E53" s="4"/>
      <c r="F53" s="4"/>
      <c r="G53" s="4"/>
      <c r="H53" s="8"/>
    </row>
    <row r="54" spans="1:9" ht="14.65" customHeight="1" x14ac:dyDescent="0.25">
      <c r="A54" s="1"/>
      <c r="B54" s="1"/>
      <c r="C54" s="4"/>
      <c r="D54" s="4"/>
      <c r="E54" s="4"/>
      <c r="F54" s="4"/>
      <c r="G54" s="4"/>
      <c r="H54" s="8"/>
    </row>
    <row r="55" spans="1:9" ht="14.65" customHeight="1" x14ac:dyDescent="0.25">
      <c r="A55" s="1"/>
      <c r="B55" s="1"/>
      <c r="C55" s="4"/>
      <c r="D55" s="4"/>
      <c r="E55" s="4"/>
      <c r="F55" s="4"/>
      <c r="G55" s="4"/>
      <c r="H55" s="8"/>
    </row>
    <row r="56" spans="1:9" ht="14.65" customHeight="1" x14ac:dyDescent="0.25">
      <c r="A56" s="1"/>
      <c r="B56" s="1"/>
      <c r="C56" s="4"/>
      <c r="D56" s="4"/>
      <c r="E56" s="4"/>
      <c r="F56" s="4"/>
      <c r="G56" s="4"/>
      <c r="H56" s="8"/>
    </row>
    <row r="57" spans="1:9" ht="14.65" customHeight="1" x14ac:dyDescent="0.25">
      <c r="A57" s="1"/>
      <c r="B57" s="1"/>
      <c r="C57" s="4"/>
      <c r="D57" s="4"/>
      <c r="E57" s="4"/>
      <c r="F57" s="4"/>
      <c r="G57" s="4"/>
      <c r="H57" s="8"/>
    </row>
    <row r="58" spans="1:9" ht="14.65" customHeight="1" x14ac:dyDescent="0.25">
      <c r="A58" s="1"/>
      <c r="B58" s="1"/>
      <c r="C58" s="4"/>
      <c r="D58" s="4"/>
      <c r="E58" s="4"/>
      <c r="F58" s="4"/>
      <c r="G58" s="4"/>
      <c r="H58" s="8"/>
    </row>
    <row r="59" spans="1:9" x14ac:dyDescent="0.25">
      <c r="A59" s="1"/>
      <c r="B59" s="1"/>
      <c r="C59" s="4"/>
      <c r="D59" s="4"/>
      <c r="E59" s="4"/>
      <c r="F59" s="4"/>
      <c r="G59" s="4"/>
      <c r="H59" s="8"/>
    </row>
    <row r="60" spans="1:9" x14ac:dyDescent="0.25">
      <c r="A60" s="1"/>
      <c r="B60" s="1"/>
      <c r="C60" s="4"/>
      <c r="D60" s="4"/>
      <c r="E60" s="4"/>
      <c r="F60" s="4"/>
      <c r="G60" s="4"/>
      <c r="H60" s="8"/>
    </row>
    <row r="61" spans="1:9" x14ac:dyDescent="0.25">
      <c r="A61" s="1"/>
      <c r="B61" s="1"/>
      <c r="C61" s="4"/>
      <c r="D61" s="4"/>
      <c r="E61" s="4"/>
      <c r="F61" s="4"/>
      <c r="G61" s="4"/>
      <c r="H61" s="8"/>
    </row>
    <row r="62" spans="1:9" x14ac:dyDescent="0.25">
      <c r="A62" s="1"/>
      <c r="B62" s="1"/>
      <c r="C62" s="4"/>
      <c r="D62" s="4"/>
      <c r="E62" s="4"/>
      <c r="F62" s="4"/>
      <c r="G62" s="4"/>
      <c r="H62" s="8"/>
    </row>
    <row r="63" spans="1:9" x14ac:dyDescent="0.25">
      <c r="A63" s="1"/>
      <c r="B63" s="1"/>
      <c r="C63" s="4"/>
      <c r="D63" s="4"/>
      <c r="E63" s="4"/>
      <c r="F63" s="4"/>
      <c r="G63" s="4"/>
      <c r="H63" s="8"/>
    </row>
    <row r="64" spans="1:9" x14ac:dyDescent="0.25">
      <c r="A64" s="1"/>
      <c r="B64" s="1"/>
      <c r="C64" s="4"/>
      <c r="D64" s="4"/>
      <c r="E64" s="4"/>
      <c r="F64" s="4"/>
      <c r="G64" s="4"/>
      <c r="H64" s="8"/>
    </row>
    <row r="65" spans="1:8" x14ac:dyDescent="0.25">
      <c r="A65" s="1"/>
      <c r="B65" s="1"/>
      <c r="C65" s="4"/>
      <c r="D65" s="4"/>
      <c r="E65" s="4"/>
      <c r="F65" s="4"/>
      <c r="G65" s="4"/>
      <c r="H65" s="8"/>
    </row>
    <row r="66" spans="1:8" x14ac:dyDescent="0.25">
      <c r="A66" s="1"/>
      <c r="B66" s="1"/>
      <c r="C66" s="4"/>
      <c r="D66" s="4"/>
      <c r="E66" s="4"/>
      <c r="F66" s="4"/>
      <c r="G66" s="4"/>
      <c r="H66" s="8"/>
    </row>
    <row r="67" spans="1:8" x14ac:dyDescent="0.25">
      <c r="A67" s="1"/>
      <c r="B67" s="1"/>
      <c r="C67" s="4"/>
      <c r="D67" s="4"/>
      <c r="E67" s="4"/>
      <c r="F67" s="4"/>
      <c r="G67" s="4"/>
      <c r="H67" s="8"/>
    </row>
    <row r="68" spans="1:8" x14ac:dyDescent="0.25">
      <c r="A68" s="1"/>
      <c r="B68" s="1"/>
      <c r="C68" s="4"/>
      <c r="D68" s="4"/>
      <c r="E68" s="4"/>
      <c r="F68" s="4"/>
      <c r="G68" s="4"/>
      <c r="H68" s="8"/>
    </row>
    <row r="69" spans="1:8" x14ac:dyDescent="0.25">
      <c r="A69" s="1"/>
      <c r="B69" s="1"/>
      <c r="C69" s="4"/>
      <c r="D69" s="4"/>
      <c r="E69" s="4"/>
      <c r="F69" s="4"/>
      <c r="G69" s="4"/>
      <c r="H69" s="8"/>
    </row>
    <row r="70" spans="1:8" x14ac:dyDescent="0.25">
      <c r="A70" s="1"/>
      <c r="B70" s="1"/>
      <c r="C70" s="4"/>
      <c r="D70" s="4"/>
      <c r="E70" s="4"/>
      <c r="F70" s="4"/>
      <c r="G70" s="4"/>
      <c r="H70" s="8"/>
    </row>
    <row r="71" spans="1:8" x14ac:dyDescent="0.25">
      <c r="A71" s="1"/>
      <c r="B71" s="1"/>
      <c r="C71" s="4"/>
      <c r="D71" s="4"/>
      <c r="E71" s="4"/>
      <c r="F71" s="4"/>
      <c r="G71" s="4"/>
      <c r="H71" s="8"/>
    </row>
    <row r="72" spans="1:8" x14ac:dyDescent="0.25">
      <c r="A72" s="1"/>
      <c r="B72" s="1"/>
      <c r="C72" s="4"/>
      <c r="D72" s="4"/>
      <c r="E72" s="4"/>
      <c r="F72" s="4"/>
      <c r="G72" s="4"/>
      <c r="H72" s="8"/>
    </row>
    <row r="73" spans="1:8" x14ac:dyDescent="0.25">
      <c r="A73" s="1"/>
      <c r="B73" s="1"/>
      <c r="C73" s="4"/>
      <c r="D73" s="4"/>
      <c r="E73" s="4"/>
      <c r="F73" s="4"/>
      <c r="G73" s="4"/>
      <c r="H73" s="8"/>
    </row>
    <row r="74" spans="1:8" x14ac:dyDescent="0.25">
      <c r="A74" s="1"/>
      <c r="B74" s="1"/>
      <c r="C74" s="4"/>
      <c r="D74" s="4"/>
      <c r="E74" s="4"/>
      <c r="F74" s="4"/>
      <c r="G74" s="4"/>
      <c r="H74" s="8"/>
    </row>
    <row r="75" spans="1:8" x14ac:dyDescent="0.25">
      <c r="A75" s="1"/>
      <c r="B75" s="1"/>
      <c r="C75" s="4"/>
      <c r="D75" s="4"/>
      <c r="E75" s="4"/>
      <c r="F75" s="4"/>
      <c r="G75" s="4"/>
      <c r="H75" s="8"/>
    </row>
    <row r="76" spans="1:8" x14ac:dyDescent="0.25">
      <c r="A76" s="1"/>
      <c r="B76" s="1"/>
      <c r="C76" s="4"/>
      <c r="D76" s="4"/>
      <c r="E76" s="4"/>
      <c r="F76" s="4"/>
      <c r="G76" s="4"/>
      <c r="H76" s="8"/>
    </row>
    <row r="77" spans="1:8" x14ac:dyDescent="0.25">
      <c r="A77" s="1"/>
      <c r="B77" s="1"/>
      <c r="C77" s="4"/>
      <c r="D77" s="4"/>
      <c r="E77" s="4"/>
      <c r="F77" s="4"/>
      <c r="G77" s="4"/>
      <c r="H77" s="8"/>
    </row>
    <row r="78" spans="1:8" x14ac:dyDescent="0.25">
      <c r="A78" s="1"/>
      <c r="B78" s="1"/>
      <c r="C78" s="4"/>
      <c r="D78" s="4"/>
      <c r="E78" s="4"/>
      <c r="F78" s="4"/>
      <c r="G78" s="4"/>
      <c r="H78" s="8"/>
    </row>
    <row r="79" spans="1:8" x14ac:dyDescent="0.25">
      <c r="A79" s="1"/>
      <c r="B79" s="1"/>
      <c r="C79" s="4"/>
      <c r="D79" s="4"/>
      <c r="E79" s="4"/>
      <c r="F79" s="4"/>
      <c r="G79" s="4"/>
      <c r="H79" s="8"/>
    </row>
    <row r="80" spans="1:8" x14ac:dyDescent="0.25">
      <c r="A80" s="1"/>
      <c r="B80" s="1"/>
      <c r="C80" s="4"/>
      <c r="D80" s="4"/>
      <c r="E80" s="4"/>
      <c r="F80" s="4"/>
      <c r="G80" s="4"/>
      <c r="H80" s="8"/>
    </row>
    <row r="81" spans="1:8" x14ac:dyDescent="0.25">
      <c r="A81" s="1"/>
      <c r="B81" s="1"/>
      <c r="C81" s="4"/>
      <c r="D81" s="4"/>
      <c r="E81" s="4"/>
      <c r="F81" s="4"/>
      <c r="G81" s="4"/>
      <c r="H81" s="8"/>
    </row>
    <row r="82" spans="1:8" x14ac:dyDescent="0.25">
      <c r="A82" s="1"/>
      <c r="B82" s="1"/>
      <c r="C82" s="4"/>
      <c r="D82" s="4"/>
      <c r="E82" s="4"/>
      <c r="F82" s="4"/>
      <c r="G82" s="4"/>
      <c r="H82" s="8"/>
    </row>
    <row r="83" spans="1:8" x14ac:dyDescent="0.25">
      <c r="A83" s="1"/>
      <c r="B83" s="1"/>
      <c r="C83" s="4"/>
      <c r="D83" s="4"/>
      <c r="E83" s="4"/>
      <c r="F83" s="4"/>
      <c r="G83" s="4"/>
      <c r="H83" s="8"/>
    </row>
    <row r="84" spans="1:8" x14ac:dyDescent="0.25">
      <c r="A84" s="1"/>
      <c r="B84" s="1"/>
      <c r="C84" s="4"/>
      <c r="D84" s="4"/>
      <c r="E84" s="4"/>
      <c r="F84" s="4"/>
      <c r="G84" s="4"/>
      <c r="H84" s="8"/>
    </row>
    <row r="85" spans="1:8" x14ac:dyDescent="0.25">
      <c r="A85" s="1"/>
      <c r="B85" s="1"/>
      <c r="C85" s="4"/>
      <c r="D85" s="4"/>
      <c r="E85" s="4"/>
      <c r="F85" s="4"/>
      <c r="G85" s="4"/>
      <c r="H85" s="8"/>
    </row>
    <row r="86" spans="1:8" x14ac:dyDescent="0.25">
      <c r="A86" s="1"/>
      <c r="B86" s="1"/>
      <c r="C86" s="4"/>
      <c r="D86" s="4"/>
      <c r="E86" s="4"/>
      <c r="F86" s="4"/>
      <c r="G86" s="4"/>
      <c r="H86" s="8"/>
    </row>
    <row r="87" spans="1:8" x14ac:dyDescent="0.25">
      <c r="A87" s="1"/>
      <c r="B87" s="1"/>
      <c r="C87" s="4"/>
      <c r="D87" s="4"/>
      <c r="E87" s="4"/>
      <c r="F87" s="4"/>
      <c r="G87" s="4"/>
      <c r="H87" s="8"/>
    </row>
    <row r="88" spans="1:8" x14ac:dyDescent="0.25">
      <c r="A88" s="1"/>
      <c r="B88" s="1"/>
      <c r="C88" s="4"/>
      <c r="D88" s="4"/>
      <c r="E88" s="4"/>
      <c r="F88" s="4"/>
      <c r="G88" s="4"/>
      <c r="H88" s="8"/>
    </row>
    <row r="89" spans="1:8" x14ac:dyDescent="0.25">
      <c r="A89" s="1"/>
      <c r="B89" s="1"/>
      <c r="C89" s="4"/>
      <c r="D89" s="4"/>
      <c r="E89" s="4"/>
      <c r="F89" s="4"/>
      <c r="G89" s="4"/>
      <c r="H89" s="8"/>
    </row>
    <row r="90" spans="1:8" x14ac:dyDescent="0.25">
      <c r="A90" s="1"/>
      <c r="B90" s="1"/>
      <c r="C90" s="4"/>
      <c r="D90" s="4"/>
      <c r="E90" s="4"/>
      <c r="F90" s="4"/>
      <c r="G90" s="4"/>
      <c r="H90" s="8"/>
    </row>
    <row r="91" spans="1:8" x14ac:dyDescent="0.25">
      <c r="A91" s="1"/>
      <c r="B91" s="1"/>
      <c r="C91" s="4"/>
      <c r="D91" s="4"/>
      <c r="E91" s="4"/>
      <c r="F91" s="4"/>
      <c r="G91" s="4"/>
      <c r="H91" s="8"/>
    </row>
    <row r="92" spans="1:8" x14ac:dyDescent="0.25">
      <c r="A92" s="1"/>
      <c r="B92" s="1"/>
      <c r="C92" s="4"/>
      <c r="D92" s="4"/>
      <c r="E92" s="4"/>
      <c r="F92" s="4"/>
      <c r="G92" s="4"/>
      <c r="H92" s="8"/>
    </row>
    <row r="93" spans="1:8" x14ac:dyDescent="0.25">
      <c r="A93" s="1"/>
      <c r="B93" s="1"/>
      <c r="C93" s="4"/>
      <c r="D93" s="4"/>
      <c r="E93" s="4"/>
      <c r="F93" s="4"/>
      <c r="G93" s="4"/>
      <c r="H93" s="8"/>
    </row>
    <row r="94" spans="1:8" x14ac:dyDescent="0.25">
      <c r="A94" s="1"/>
      <c r="B94" s="1"/>
      <c r="C94" s="4"/>
      <c r="D94" s="4"/>
      <c r="E94" s="4"/>
      <c r="F94" s="4"/>
      <c r="G94" s="4"/>
      <c r="H94" s="8"/>
    </row>
    <row r="95" spans="1:8" x14ac:dyDescent="0.25">
      <c r="A95" s="1"/>
      <c r="B95" s="1"/>
      <c r="C95" s="4"/>
      <c r="D95" s="4"/>
      <c r="E95" s="4"/>
      <c r="F95" s="4"/>
      <c r="G95" s="4"/>
      <c r="H95" s="8"/>
    </row>
    <row r="96" spans="1:8" x14ac:dyDescent="0.25">
      <c r="A96" s="1"/>
      <c r="B96" s="1"/>
      <c r="C96" s="4"/>
      <c r="D96" s="4"/>
      <c r="E96" s="4"/>
      <c r="F96" s="4"/>
      <c r="G96" s="4"/>
      <c r="H96" s="8"/>
    </row>
    <row r="97" spans="1:8" x14ac:dyDescent="0.25">
      <c r="A97" s="1"/>
      <c r="B97" s="1"/>
      <c r="C97" s="4"/>
      <c r="D97" s="4"/>
      <c r="E97" s="4"/>
      <c r="F97" s="4"/>
      <c r="G97" s="4"/>
      <c r="H97" s="8"/>
    </row>
    <row r="98" spans="1:8" x14ac:dyDescent="0.25">
      <c r="A98" s="1"/>
      <c r="B98" s="1"/>
      <c r="C98" s="4"/>
      <c r="D98" s="4"/>
      <c r="E98" s="4"/>
      <c r="F98" s="4"/>
      <c r="G98" s="4"/>
      <c r="H98" s="8"/>
    </row>
    <row r="99" spans="1:8" x14ac:dyDescent="0.25">
      <c r="A99" s="1"/>
      <c r="B99" s="1"/>
      <c r="C99" s="4"/>
      <c r="D99" s="4"/>
      <c r="E99" s="4"/>
      <c r="F99" s="4"/>
      <c r="G99" s="4"/>
      <c r="H99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64310-14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J1" sqref="J1"/>
    </sheetView>
  </sheetViews>
  <sheetFormatPr defaultRowHeight="15" x14ac:dyDescent="0.25"/>
  <cols>
    <col min="2" max="2" width="43.28515625" customWidth="1"/>
    <col min="3" max="3" width="11.7109375" hidden="1" customWidth="1"/>
    <col min="4" max="4" width="11.28515625" hidden="1" customWidth="1"/>
    <col min="5" max="5" width="10.42578125" customWidth="1"/>
    <col min="6" max="6" width="10.28515625" customWidth="1"/>
    <col min="7" max="7" width="10.42578125" customWidth="1"/>
    <col min="8" max="8" width="11.42578125" customWidth="1"/>
    <col min="9" max="9" width="35.28515625" customWidth="1"/>
  </cols>
  <sheetData>
    <row r="1" spans="1:9" x14ac:dyDescent="0.25">
      <c r="A1" t="s">
        <v>132</v>
      </c>
    </row>
    <row r="2" spans="1:9" x14ac:dyDescent="0.25">
      <c r="A2" s="19" t="s">
        <v>126</v>
      </c>
      <c r="B2" s="20" t="s">
        <v>92</v>
      </c>
      <c r="C2" s="21" t="s">
        <v>0</v>
      </c>
      <c r="D2" s="22" t="s">
        <v>1</v>
      </c>
      <c r="E2" s="21" t="s">
        <v>2</v>
      </c>
      <c r="F2" s="22" t="s">
        <v>3</v>
      </c>
      <c r="G2" s="23" t="s">
        <v>4</v>
      </c>
      <c r="H2" s="22" t="s">
        <v>127</v>
      </c>
      <c r="I2" s="19" t="s">
        <v>131</v>
      </c>
    </row>
    <row r="3" spans="1:9" ht="14.65" x14ac:dyDescent="0.35">
      <c r="A3" s="24"/>
      <c r="B3" s="25"/>
      <c r="C3" s="26" t="s">
        <v>130</v>
      </c>
      <c r="D3" s="27" t="s">
        <v>130</v>
      </c>
      <c r="E3" s="26"/>
      <c r="F3" s="27"/>
      <c r="G3" s="28"/>
      <c r="H3" s="27" t="s">
        <v>128</v>
      </c>
      <c r="I3" s="24"/>
    </row>
    <row r="4" spans="1:9" x14ac:dyDescent="0.25">
      <c r="A4" s="29"/>
      <c r="B4" s="30" t="s">
        <v>112</v>
      </c>
      <c r="C4" s="31">
        <v>300414</v>
      </c>
      <c r="D4" s="32">
        <v>300414</v>
      </c>
      <c r="E4" s="31">
        <v>2014</v>
      </c>
      <c r="F4" s="32" t="s">
        <v>7</v>
      </c>
      <c r="G4" s="33" t="s">
        <v>5</v>
      </c>
      <c r="H4" s="32" t="s">
        <v>155</v>
      </c>
      <c r="I4" s="29"/>
    </row>
    <row r="5" spans="1:9" ht="14.65" customHeight="1" x14ac:dyDescent="0.25">
      <c r="A5" s="9" t="s">
        <v>113</v>
      </c>
      <c r="B5" s="1" t="s">
        <v>114</v>
      </c>
      <c r="C5" s="11">
        <v>0</v>
      </c>
      <c r="D5" s="4">
        <v>628135.04</v>
      </c>
      <c r="E5" s="11">
        <v>0</v>
      </c>
      <c r="F5" s="4">
        <v>18044.259999999998</v>
      </c>
      <c r="G5" s="11">
        <f t="shared" ref="G5:G7" si="0">SUM(E5-F5)</f>
        <v>-18044.259999999998</v>
      </c>
      <c r="H5" s="8"/>
      <c r="I5" s="6"/>
    </row>
    <row r="6" spans="1:9" ht="14.65" customHeight="1" x14ac:dyDescent="0.25">
      <c r="A6" s="9" t="s">
        <v>93</v>
      </c>
      <c r="B6" s="1" t="s">
        <v>133</v>
      </c>
      <c r="C6" s="11">
        <v>1460000</v>
      </c>
      <c r="D6" s="4">
        <v>3267142.62</v>
      </c>
      <c r="E6" s="11">
        <v>0</v>
      </c>
      <c r="F6" s="4">
        <v>502310.16</v>
      </c>
      <c r="G6" s="11">
        <f t="shared" si="0"/>
        <v>-502310.16</v>
      </c>
      <c r="H6" s="8"/>
      <c r="I6" s="6"/>
    </row>
    <row r="7" spans="1:9" ht="14.65" customHeight="1" x14ac:dyDescent="0.25">
      <c r="A7" s="9" t="s">
        <v>94</v>
      </c>
      <c r="B7" s="1" t="s">
        <v>95</v>
      </c>
      <c r="C7" s="11">
        <v>2680000</v>
      </c>
      <c r="D7" s="4">
        <v>2613983.83</v>
      </c>
      <c r="E7" s="11">
        <v>0</v>
      </c>
      <c r="F7" s="4">
        <v>0</v>
      </c>
      <c r="G7" s="11">
        <f t="shared" si="0"/>
        <v>0</v>
      </c>
      <c r="H7" s="8"/>
      <c r="I7" s="6"/>
    </row>
    <row r="8" spans="1:9" ht="14.65" customHeight="1" x14ac:dyDescent="0.25">
      <c r="A8" s="9" t="s">
        <v>115</v>
      </c>
      <c r="B8" s="1" t="s">
        <v>116</v>
      </c>
      <c r="C8" s="11">
        <v>0</v>
      </c>
      <c r="D8" s="4">
        <v>997705.76</v>
      </c>
      <c r="E8" s="11">
        <v>0</v>
      </c>
      <c r="F8" s="4">
        <v>284617.98</v>
      </c>
      <c r="G8" s="11">
        <f t="shared" ref="G8:G10" si="1">SUM(E8-F8)</f>
        <v>-284617.98</v>
      </c>
      <c r="H8" s="8"/>
      <c r="I8" s="6"/>
    </row>
    <row r="9" spans="1:9" ht="14.65" customHeight="1" x14ac:dyDescent="0.25">
      <c r="A9" s="9" t="s">
        <v>117</v>
      </c>
      <c r="B9" s="1" t="s">
        <v>118</v>
      </c>
      <c r="C9" s="11">
        <v>31000010</v>
      </c>
      <c r="D9" s="4">
        <v>42991.81</v>
      </c>
      <c r="E9" s="11">
        <v>5000000</v>
      </c>
      <c r="F9" s="4">
        <v>0</v>
      </c>
      <c r="G9" s="11">
        <f t="shared" si="1"/>
        <v>5000000</v>
      </c>
      <c r="H9" s="8"/>
      <c r="I9" s="6"/>
    </row>
    <row r="10" spans="1:9" ht="14.65" customHeight="1" x14ac:dyDescent="0.25">
      <c r="A10" s="10" t="s">
        <v>119</v>
      </c>
      <c r="B10" s="1" t="s">
        <v>120</v>
      </c>
      <c r="C10" s="11"/>
      <c r="D10" s="4">
        <v>0</v>
      </c>
      <c r="E10" s="11">
        <v>5932794</v>
      </c>
      <c r="F10" s="4">
        <v>0</v>
      </c>
      <c r="G10" s="11">
        <f t="shared" si="1"/>
        <v>5932794</v>
      </c>
      <c r="H10" s="8"/>
      <c r="I10" s="6"/>
    </row>
    <row r="11" spans="1:9" ht="14.65" customHeight="1" x14ac:dyDescent="0.25">
      <c r="A11" s="10" t="s">
        <v>103</v>
      </c>
      <c r="B11" s="1" t="s">
        <v>121</v>
      </c>
      <c r="C11" s="11">
        <v>900000</v>
      </c>
      <c r="D11" s="4">
        <v>1353355.96</v>
      </c>
      <c r="E11" s="11">
        <v>0</v>
      </c>
      <c r="F11" s="4">
        <v>0</v>
      </c>
      <c r="G11" s="11">
        <f t="shared" ref="G11:G15" si="2">SUM(E11-F11)</f>
        <v>0</v>
      </c>
      <c r="H11" s="8"/>
      <c r="I11" s="6"/>
    </row>
    <row r="12" spans="1:9" ht="14.65" customHeight="1" x14ac:dyDescent="0.3">
      <c r="A12" s="10" t="s">
        <v>107</v>
      </c>
      <c r="B12" s="1" t="s">
        <v>108</v>
      </c>
      <c r="C12" s="11">
        <v>0</v>
      </c>
      <c r="D12" s="4">
        <v>41081.160000000003</v>
      </c>
      <c r="E12" s="11">
        <v>0</v>
      </c>
      <c r="F12" s="4">
        <v>0</v>
      </c>
      <c r="G12" s="11">
        <f t="shared" si="2"/>
        <v>0</v>
      </c>
      <c r="H12" s="8"/>
      <c r="I12" s="6"/>
    </row>
    <row r="13" spans="1:9" ht="14.65" customHeight="1" x14ac:dyDescent="0.25">
      <c r="A13" s="9" t="s">
        <v>122</v>
      </c>
      <c r="B13" s="1" t="s">
        <v>123</v>
      </c>
      <c r="C13" s="11">
        <v>0</v>
      </c>
      <c r="D13" s="4">
        <v>262955.71000000002</v>
      </c>
      <c r="E13" s="11">
        <v>0</v>
      </c>
      <c r="F13" s="4">
        <v>10664.25</v>
      </c>
      <c r="G13" s="11">
        <f t="shared" si="2"/>
        <v>-10664.25</v>
      </c>
      <c r="H13" s="8"/>
      <c r="I13" s="6"/>
    </row>
    <row r="14" spans="1:9" ht="14.65" customHeight="1" x14ac:dyDescent="0.3">
      <c r="A14" s="9" t="s">
        <v>109</v>
      </c>
      <c r="B14" s="1" t="s">
        <v>124</v>
      </c>
      <c r="C14" s="11">
        <v>348000</v>
      </c>
      <c r="D14" s="4">
        <v>51203.9</v>
      </c>
      <c r="E14" s="11">
        <v>0</v>
      </c>
      <c r="F14" s="4">
        <v>0</v>
      </c>
      <c r="G14" s="11">
        <f t="shared" si="2"/>
        <v>0</v>
      </c>
      <c r="H14" s="8"/>
      <c r="I14" s="6"/>
    </row>
    <row r="15" spans="1:9" ht="14.65" customHeight="1" x14ac:dyDescent="0.3">
      <c r="A15" s="9" t="s">
        <v>110</v>
      </c>
      <c r="B15" s="1" t="s">
        <v>111</v>
      </c>
      <c r="C15" s="11">
        <v>3900000</v>
      </c>
      <c r="D15" s="4">
        <v>2602576.4500000002</v>
      </c>
      <c r="E15" s="11">
        <v>0</v>
      </c>
      <c r="F15" s="4">
        <v>0</v>
      </c>
      <c r="G15" s="11">
        <f t="shared" si="2"/>
        <v>0</v>
      </c>
      <c r="H15" s="8"/>
      <c r="I15" s="6"/>
    </row>
    <row r="16" spans="1:9" ht="17.45" customHeight="1" x14ac:dyDescent="0.3">
      <c r="A16" s="36"/>
      <c r="B16" s="65" t="s">
        <v>125</v>
      </c>
      <c r="C16" s="35">
        <f t="shared" ref="C16:H16" si="3">SUM(C5:C15)</f>
        <v>40288010</v>
      </c>
      <c r="D16" s="66">
        <f t="shared" si="3"/>
        <v>11861132.240000002</v>
      </c>
      <c r="E16" s="35">
        <f t="shared" si="3"/>
        <v>10932794</v>
      </c>
      <c r="F16" s="66">
        <f t="shared" si="3"/>
        <v>815636.64999999991</v>
      </c>
      <c r="G16" s="35">
        <f t="shared" si="3"/>
        <v>10117157.35</v>
      </c>
      <c r="H16" s="35">
        <f t="shared" si="3"/>
        <v>0</v>
      </c>
      <c r="I16" s="67"/>
    </row>
    <row r="17" spans="1:8" ht="14.65" customHeight="1" x14ac:dyDescent="0.3">
      <c r="A17" s="1"/>
      <c r="B17" s="1"/>
      <c r="C17" s="4"/>
      <c r="D17" s="4"/>
      <c r="E17" s="4"/>
      <c r="F17" s="4"/>
      <c r="G17" s="4"/>
      <c r="H17" s="8"/>
    </row>
    <row r="18" spans="1:8" ht="14.65" customHeight="1" x14ac:dyDescent="0.25">
      <c r="A18" s="38" t="s">
        <v>134</v>
      </c>
      <c r="B18" s="38"/>
      <c r="C18" s="57"/>
      <c r="D18" s="57"/>
      <c r="E18" s="57"/>
      <c r="F18" s="57"/>
      <c r="G18" s="57"/>
      <c r="H18" s="57"/>
    </row>
    <row r="19" spans="1:8" ht="19.149999999999999" customHeight="1" x14ac:dyDescent="0.25">
      <c r="A19" s="39" t="s">
        <v>135</v>
      </c>
      <c r="B19" s="39"/>
      <c r="C19" s="39"/>
      <c r="D19" s="39"/>
      <c r="E19" s="39"/>
      <c r="F19" s="39"/>
      <c r="G19" s="39"/>
      <c r="H19" s="39"/>
    </row>
    <row r="20" spans="1:8" ht="21.6" customHeight="1" x14ac:dyDescent="0.3">
      <c r="A20" s="40" t="s">
        <v>136</v>
      </c>
      <c r="B20" s="41"/>
      <c r="C20" s="42" t="s">
        <v>137</v>
      </c>
      <c r="D20" s="43" t="s">
        <v>138</v>
      </c>
      <c r="E20" s="58" t="s">
        <v>137</v>
      </c>
      <c r="F20" s="59" t="s">
        <v>139</v>
      </c>
      <c r="G20" s="58" t="s">
        <v>140</v>
      </c>
      <c r="H20" s="55"/>
    </row>
    <row r="21" spans="1:8" ht="14.65" customHeight="1" x14ac:dyDescent="0.25">
      <c r="A21" s="45" t="s">
        <v>96</v>
      </c>
      <c r="B21" s="46" t="s">
        <v>141</v>
      </c>
      <c r="C21" s="47">
        <v>0</v>
      </c>
      <c r="D21" s="48">
        <v>591703</v>
      </c>
      <c r="E21" s="47">
        <v>-591703</v>
      </c>
      <c r="F21" s="49">
        <v>0</v>
      </c>
      <c r="G21" s="52">
        <f>E21-F21</f>
        <v>-591703</v>
      </c>
      <c r="H21" s="54"/>
    </row>
    <row r="22" spans="1:8" ht="14.65" customHeight="1" x14ac:dyDescent="0.25">
      <c r="A22" s="50" t="s">
        <v>97</v>
      </c>
      <c r="B22" s="51" t="s">
        <v>142</v>
      </c>
      <c r="C22" s="52">
        <v>0</v>
      </c>
      <c r="D22" s="53">
        <v>318609</v>
      </c>
      <c r="E22" s="52">
        <v>-318609</v>
      </c>
      <c r="F22" s="54">
        <v>0</v>
      </c>
      <c r="G22" s="52">
        <f t="shared" ref="G22:G31" si="4">E22-F22</f>
        <v>-318609</v>
      </c>
      <c r="H22" s="54"/>
    </row>
    <row r="23" spans="1:8" ht="14.65" customHeight="1" x14ac:dyDescent="0.25">
      <c r="A23" s="50" t="s">
        <v>98</v>
      </c>
      <c r="B23" s="51" t="s">
        <v>143</v>
      </c>
      <c r="C23" s="52">
        <v>-238377</v>
      </c>
      <c r="D23" s="53">
        <v>227578</v>
      </c>
      <c r="E23" s="52">
        <v>-465955</v>
      </c>
      <c r="F23" s="54">
        <v>0</v>
      </c>
      <c r="G23" s="52">
        <f t="shared" si="4"/>
        <v>-465955</v>
      </c>
      <c r="H23" s="54"/>
    </row>
    <row r="24" spans="1:8" ht="14.65" customHeight="1" x14ac:dyDescent="0.3">
      <c r="A24" s="50" t="s">
        <v>99</v>
      </c>
      <c r="B24" s="51" t="s">
        <v>144</v>
      </c>
      <c r="C24" s="52">
        <v>-119250</v>
      </c>
      <c r="D24" s="53">
        <v>111974</v>
      </c>
      <c r="E24" s="52">
        <v>-185708</v>
      </c>
      <c r="F24" s="54">
        <v>0</v>
      </c>
      <c r="G24" s="52">
        <f t="shared" si="4"/>
        <v>-185708</v>
      </c>
      <c r="H24" s="54"/>
    </row>
    <row r="25" spans="1:8" ht="14.65" customHeight="1" x14ac:dyDescent="0.25">
      <c r="A25" s="50" t="s">
        <v>100</v>
      </c>
      <c r="B25" s="51" t="s">
        <v>145</v>
      </c>
      <c r="C25" s="52">
        <v>-432538</v>
      </c>
      <c r="D25" s="53"/>
      <c r="E25" s="52">
        <v>-374160</v>
      </c>
      <c r="F25" s="54">
        <v>0</v>
      </c>
      <c r="G25" s="52">
        <f t="shared" si="4"/>
        <v>-374160</v>
      </c>
      <c r="H25" s="54"/>
    </row>
    <row r="26" spans="1:8" ht="14.65" customHeight="1" x14ac:dyDescent="0.25">
      <c r="A26" s="50" t="s">
        <v>101</v>
      </c>
      <c r="B26" s="51" t="s">
        <v>146</v>
      </c>
      <c r="C26" s="52">
        <v>-445944</v>
      </c>
      <c r="D26" s="53">
        <v>455156</v>
      </c>
      <c r="E26" s="52">
        <v>-955122</v>
      </c>
      <c r="F26" s="54">
        <v>0</v>
      </c>
      <c r="G26" s="52">
        <f t="shared" si="4"/>
        <v>-955122</v>
      </c>
      <c r="H26" s="54"/>
    </row>
    <row r="27" spans="1:8" ht="14.65" customHeight="1" x14ac:dyDescent="0.25">
      <c r="A27" s="50" t="s">
        <v>102</v>
      </c>
      <c r="B27" s="51" t="s">
        <v>147</v>
      </c>
      <c r="C27" s="52"/>
      <c r="D27" s="53">
        <v>-79377</v>
      </c>
      <c r="E27" s="52">
        <v>-66902</v>
      </c>
      <c r="F27" s="54">
        <v>0</v>
      </c>
      <c r="G27" s="52">
        <f t="shared" si="4"/>
        <v>-66902</v>
      </c>
      <c r="H27" s="54"/>
    </row>
    <row r="28" spans="1:8" s="34" customFormat="1" ht="14.65" customHeight="1" x14ac:dyDescent="0.25">
      <c r="A28" s="50" t="s">
        <v>103</v>
      </c>
      <c r="B28" s="55" t="s">
        <v>154</v>
      </c>
      <c r="C28" s="54"/>
      <c r="D28" s="54"/>
      <c r="E28" s="52">
        <v>27326</v>
      </c>
      <c r="F28" s="54">
        <v>0</v>
      </c>
      <c r="G28" s="52">
        <f t="shared" si="4"/>
        <v>27326</v>
      </c>
      <c r="H28" s="54"/>
    </row>
    <row r="29" spans="1:8" ht="14.65" customHeight="1" x14ac:dyDescent="0.25">
      <c r="A29" s="50" t="s">
        <v>104</v>
      </c>
      <c r="B29" s="55" t="s">
        <v>148</v>
      </c>
      <c r="C29" s="54"/>
      <c r="D29" s="54"/>
      <c r="E29" s="52">
        <v>-1917685</v>
      </c>
      <c r="F29" s="54">
        <v>0</v>
      </c>
      <c r="G29" s="52">
        <f t="shared" si="4"/>
        <v>-1917685</v>
      </c>
      <c r="H29" s="54"/>
    </row>
    <row r="30" spans="1:8" ht="14.65" customHeight="1" x14ac:dyDescent="0.25">
      <c r="A30" s="50" t="s">
        <v>105</v>
      </c>
      <c r="B30" s="55" t="s">
        <v>149</v>
      </c>
      <c r="C30" s="54"/>
      <c r="D30" s="54"/>
      <c r="E30" s="52">
        <v>-1361046</v>
      </c>
      <c r="F30" s="54">
        <v>0</v>
      </c>
      <c r="G30" s="52">
        <f t="shared" si="4"/>
        <v>-1361046</v>
      </c>
      <c r="H30" s="54"/>
    </row>
    <row r="31" spans="1:8" ht="14.65" customHeight="1" x14ac:dyDescent="0.25">
      <c r="A31" s="50" t="s">
        <v>106</v>
      </c>
      <c r="B31" s="55" t="s">
        <v>150</v>
      </c>
      <c r="C31" s="54"/>
      <c r="D31" s="54"/>
      <c r="E31" s="52">
        <v>56501</v>
      </c>
      <c r="F31" s="54">
        <v>0</v>
      </c>
      <c r="G31" s="52">
        <f t="shared" si="4"/>
        <v>56501</v>
      </c>
      <c r="H31" s="54"/>
    </row>
    <row r="32" spans="1:8" ht="17.45" customHeight="1" x14ac:dyDescent="0.25">
      <c r="A32" s="44" t="s">
        <v>151</v>
      </c>
      <c r="B32" s="41" t="s">
        <v>136</v>
      </c>
      <c r="C32" s="42">
        <v>-1236109</v>
      </c>
      <c r="D32" s="43">
        <v>1625643</v>
      </c>
      <c r="E32" s="42">
        <f>SUM(E21:E31)</f>
        <v>-6153063</v>
      </c>
      <c r="F32" s="43">
        <f>SUM(F21:F31)</f>
        <v>0</v>
      </c>
      <c r="G32" s="42">
        <f>SUM(G21:G31)</f>
        <v>-6153063</v>
      </c>
      <c r="H32" s="54"/>
    </row>
    <row r="33" spans="1:8" ht="15.6" customHeight="1" thickBot="1" x14ac:dyDescent="0.3">
      <c r="A33" s="56"/>
      <c r="B33" s="37"/>
      <c r="C33" s="37"/>
      <c r="D33" s="37"/>
      <c r="E33" s="37"/>
      <c r="F33" s="37"/>
      <c r="G33" s="37"/>
      <c r="H33" s="37"/>
    </row>
    <row r="34" spans="1:8" ht="14.65" customHeight="1" thickBot="1" x14ac:dyDescent="0.3">
      <c r="A34" s="60" t="s">
        <v>152</v>
      </c>
      <c r="B34" s="61" t="s">
        <v>153</v>
      </c>
      <c r="C34" s="62"/>
      <c r="D34" s="62"/>
      <c r="E34" s="63">
        <f>E16+E32</f>
        <v>4779731</v>
      </c>
      <c r="F34" s="63">
        <f>F16+F32</f>
        <v>815636.64999999991</v>
      </c>
      <c r="G34" s="63">
        <f>G16+G32</f>
        <v>3964094.3499999996</v>
      </c>
      <c r="H34" s="64"/>
    </row>
    <row r="35" spans="1:8" x14ac:dyDescent="0.25">
      <c r="C35" s="8"/>
      <c r="D35" s="8"/>
      <c r="E35" s="8"/>
      <c r="F35" s="8"/>
      <c r="G35" s="8"/>
      <c r="H35" s="8"/>
    </row>
    <row r="36" spans="1:8" x14ac:dyDescent="0.25">
      <c r="C36" s="8"/>
      <c r="D36" s="8"/>
      <c r="E36" s="8"/>
      <c r="F36" s="8"/>
      <c r="G36" s="8"/>
      <c r="H36" s="8"/>
    </row>
    <row r="37" spans="1:8" x14ac:dyDescent="0.25">
      <c r="C37" s="8"/>
      <c r="D37" s="8"/>
      <c r="E37" s="8"/>
      <c r="F37" s="8"/>
      <c r="G37" s="8"/>
      <c r="H37" s="8"/>
    </row>
    <row r="38" spans="1:8" x14ac:dyDescent="0.25">
      <c r="C38" s="8"/>
      <c r="D38" s="8"/>
      <c r="E38" s="8"/>
      <c r="F38" s="8"/>
      <c r="G38" s="8"/>
      <c r="H38" s="8"/>
    </row>
    <row r="39" spans="1:8" x14ac:dyDescent="0.25">
      <c r="C39" s="8"/>
      <c r="D39" s="8"/>
      <c r="E39" s="8"/>
      <c r="F39" s="8"/>
      <c r="G39" s="8"/>
      <c r="H39" s="8"/>
    </row>
    <row r="40" spans="1:8" x14ac:dyDescent="0.25">
      <c r="C40" s="8"/>
      <c r="D40" s="8"/>
      <c r="E40" s="8"/>
      <c r="F40" s="8"/>
      <c r="G40" s="8"/>
      <c r="H40" s="8"/>
    </row>
    <row r="41" spans="1:8" x14ac:dyDescent="0.25">
      <c r="C41" s="8"/>
      <c r="D41" s="8"/>
      <c r="E41" s="8"/>
      <c r="F41" s="8"/>
      <c r="G41" s="8"/>
      <c r="H41" s="8"/>
    </row>
    <row r="42" spans="1:8" x14ac:dyDescent="0.25">
      <c r="C42" s="8"/>
      <c r="D42" s="8"/>
      <c r="E42" s="8"/>
      <c r="F42" s="8"/>
      <c r="G42" s="8"/>
      <c r="H42" s="8"/>
    </row>
    <row r="43" spans="1:8" x14ac:dyDescent="0.25">
      <c r="C43" s="8"/>
      <c r="D43" s="8"/>
      <c r="E43" s="8"/>
      <c r="F43" s="8"/>
      <c r="G43" s="8"/>
      <c r="H43" s="8"/>
    </row>
    <row r="44" spans="1:8" x14ac:dyDescent="0.25">
      <c r="C44" s="8"/>
      <c r="D44" s="8"/>
      <c r="E44" s="8"/>
      <c r="F44" s="8"/>
      <c r="G44" s="8"/>
      <c r="H44" s="8"/>
    </row>
    <row r="45" spans="1:8" x14ac:dyDescent="0.25">
      <c r="C45" s="8"/>
      <c r="D45" s="8"/>
      <c r="E45" s="8"/>
      <c r="F45" s="8"/>
      <c r="G45" s="8"/>
      <c r="H45" s="8"/>
    </row>
    <row r="46" spans="1:8" x14ac:dyDescent="0.25">
      <c r="C46" s="8"/>
      <c r="D46" s="8"/>
      <c r="E46" s="8"/>
      <c r="F46" s="8"/>
      <c r="G46" s="8"/>
      <c r="H46" s="8"/>
    </row>
    <row r="47" spans="1:8" x14ac:dyDescent="0.25">
      <c r="C47" s="8"/>
      <c r="D47" s="8"/>
      <c r="E47" s="8"/>
      <c r="F47" s="8"/>
      <c r="G47" s="8"/>
      <c r="H47" s="8"/>
    </row>
    <row r="48" spans="1:8" x14ac:dyDescent="0.25">
      <c r="C48" s="8"/>
      <c r="D48" s="8"/>
      <c r="E48" s="8"/>
      <c r="F48" s="8"/>
      <c r="G48" s="8"/>
      <c r="H48" s="8"/>
    </row>
    <row r="49" spans="3:8" x14ac:dyDescent="0.25">
      <c r="C49" s="8"/>
      <c r="D49" s="8"/>
      <c r="E49" s="8"/>
      <c r="F49" s="8"/>
      <c r="G49" s="8"/>
      <c r="H49" s="8"/>
    </row>
    <row r="50" spans="3:8" x14ac:dyDescent="0.25">
      <c r="C50" s="8"/>
      <c r="D50" s="8"/>
      <c r="E50" s="8"/>
      <c r="F50" s="8"/>
      <c r="G50" s="8"/>
      <c r="H50" s="8"/>
    </row>
    <row r="51" spans="3:8" x14ac:dyDescent="0.25">
      <c r="C51" s="8"/>
      <c r="D51" s="8"/>
      <c r="E51" s="8"/>
      <c r="F51" s="8"/>
      <c r="G51" s="8"/>
      <c r="H51" s="8"/>
    </row>
    <row r="52" spans="3:8" x14ac:dyDescent="0.25">
      <c r="C52" s="8"/>
      <c r="D52" s="8"/>
      <c r="E52" s="8"/>
      <c r="F52" s="8"/>
      <c r="G52" s="8"/>
      <c r="H52" s="8"/>
    </row>
    <row r="53" spans="3:8" x14ac:dyDescent="0.25">
      <c r="C53" s="8"/>
      <c r="D53" s="8"/>
      <c r="E53" s="8"/>
      <c r="F53" s="8"/>
      <c r="G53" s="8"/>
      <c r="H53" s="8"/>
    </row>
    <row r="54" spans="3:8" x14ac:dyDescent="0.25">
      <c r="C54" s="8"/>
      <c r="D54" s="8"/>
      <c r="E54" s="8"/>
      <c r="F54" s="8"/>
      <c r="G54" s="8"/>
      <c r="H54" s="8"/>
    </row>
    <row r="55" spans="3:8" x14ac:dyDescent="0.25">
      <c r="C55" s="8"/>
      <c r="D55" s="8"/>
      <c r="E55" s="8"/>
      <c r="F55" s="8"/>
      <c r="G55" s="8"/>
      <c r="H55" s="8"/>
    </row>
    <row r="56" spans="3:8" x14ac:dyDescent="0.25">
      <c r="C56" s="8"/>
      <c r="D56" s="8"/>
      <c r="E56" s="8"/>
      <c r="F56" s="8"/>
      <c r="G56" s="8"/>
      <c r="H56" s="8"/>
    </row>
    <row r="57" spans="3:8" x14ac:dyDescent="0.25">
      <c r="C57" s="8"/>
      <c r="D57" s="8"/>
      <c r="E57" s="8"/>
      <c r="F57" s="8"/>
      <c r="G57" s="8"/>
      <c r="H57" s="8"/>
    </row>
    <row r="58" spans="3:8" x14ac:dyDescent="0.25">
      <c r="C58" s="8"/>
      <c r="D58" s="8"/>
      <c r="E58" s="8"/>
      <c r="F58" s="8"/>
      <c r="G58" s="8"/>
      <c r="H58" s="8"/>
    </row>
    <row r="59" spans="3:8" x14ac:dyDescent="0.25">
      <c r="C59" s="8"/>
      <c r="D59" s="8"/>
      <c r="E59" s="8"/>
      <c r="F59" s="8"/>
      <c r="G59" s="8"/>
      <c r="H59" s="8"/>
    </row>
    <row r="60" spans="3:8" x14ac:dyDescent="0.25">
      <c r="C60" s="8"/>
      <c r="D60" s="8"/>
      <c r="E60" s="8"/>
      <c r="F60" s="8"/>
      <c r="G60" s="8"/>
      <c r="H60" s="8"/>
    </row>
    <row r="61" spans="3:8" x14ac:dyDescent="0.25">
      <c r="C61" s="8"/>
      <c r="D61" s="8"/>
      <c r="E61" s="8"/>
      <c r="F61" s="8"/>
      <c r="G61" s="8"/>
      <c r="H61" s="8"/>
    </row>
    <row r="62" spans="3:8" x14ac:dyDescent="0.25">
      <c r="C62" s="8"/>
      <c r="D62" s="8"/>
      <c r="E62" s="8"/>
      <c r="F62" s="8"/>
      <c r="G62" s="8"/>
      <c r="H62" s="8"/>
    </row>
    <row r="63" spans="3:8" x14ac:dyDescent="0.25">
      <c r="C63" s="8"/>
      <c r="D63" s="8"/>
      <c r="E63" s="8"/>
      <c r="F63" s="8"/>
      <c r="G63" s="8"/>
      <c r="H63" s="8"/>
    </row>
    <row r="64" spans="3:8" x14ac:dyDescent="0.25">
      <c r="C64" s="8"/>
      <c r="D64" s="8"/>
      <c r="E64" s="8"/>
      <c r="F64" s="8"/>
      <c r="G64" s="8"/>
      <c r="H64" s="8"/>
    </row>
    <row r="65" spans="3:8" x14ac:dyDescent="0.25">
      <c r="C65" s="8"/>
      <c r="D65" s="8"/>
      <c r="E65" s="8"/>
      <c r="F65" s="8"/>
      <c r="G65" s="8"/>
      <c r="H65" s="8"/>
    </row>
    <row r="66" spans="3:8" x14ac:dyDescent="0.25">
      <c r="C66" s="8"/>
      <c r="D66" s="8"/>
      <c r="E66" s="8"/>
      <c r="F66" s="8"/>
      <c r="G66" s="8"/>
      <c r="H66" s="8"/>
    </row>
    <row r="67" spans="3:8" x14ac:dyDescent="0.25">
      <c r="C67" s="8"/>
      <c r="D67" s="8"/>
      <c r="E67" s="8"/>
      <c r="F67" s="8"/>
      <c r="G67" s="8"/>
      <c r="H67" s="8"/>
    </row>
    <row r="68" spans="3:8" x14ac:dyDescent="0.25">
      <c r="C68" s="8"/>
      <c r="D68" s="8"/>
      <c r="E68" s="8"/>
      <c r="F68" s="8"/>
      <c r="G68" s="8"/>
      <c r="H68" s="8"/>
    </row>
    <row r="69" spans="3:8" x14ac:dyDescent="0.25">
      <c r="C69" s="8"/>
      <c r="D69" s="8"/>
      <c r="E69" s="8"/>
      <c r="F69" s="8"/>
      <c r="G69" s="8"/>
      <c r="H69" s="8"/>
    </row>
    <row r="70" spans="3:8" x14ac:dyDescent="0.25">
      <c r="C70" s="8"/>
      <c r="D70" s="8"/>
      <c r="E70" s="8"/>
      <c r="F70" s="8"/>
      <c r="G70" s="8"/>
      <c r="H70" s="8"/>
    </row>
    <row r="71" spans="3:8" x14ac:dyDescent="0.25">
      <c r="C71" s="8"/>
      <c r="D71" s="8"/>
      <c r="E71" s="8"/>
      <c r="F71" s="8"/>
      <c r="G71" s="8"/>
      <c r="H71" s="8"/>
    </row>
    <row r="72" spans="3:8" x14ac:dyDescent="0.25">
      <c r="C72" s="8"/>
      <c r="D72" s="8"/>
      <c r="E72" s="8"/>
      <c r="F72" s="8"/>
      <c r="G72" s="8"/>
      <c r="H72" s="8"/>
    </row>
    <row r="73" spans="3:8" x14ac:dyDescent="0.25">
      <c r="C73" s="8"/>
      <c r="D73" s="8"/>
      <c r="E73" s="8"/>
      <c r="F73" s="8"/>
      <c r="G73" s="8"/>
      <c r="H73" s="8"/>
    </row>
  </sheetData>
  <pageMargins left="0.70866141732283472" right="0.70866141732283472" top="0.35433070866141736" bottom="0.55118110236220474" header="0.31496062992125984" footer="0.31496062992125984"/>
  <pageSetup paperSize="9" orientation="landscape" r:id="rId1"/>
  <headerFooter>
    <oddFooter>&amp;LSag 14-1642 / Dok 60399-14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2014-06-17T11:00:00+00:00</MeetingStartDate>
    <EnclosureFileNumber xmlns="d08b57ff-b9b7-4581-975d-98f87b579a51">64310/14</EnclosureFileNumber>
    <AgendaId xmlns="d08b57ff-b9b7-4581-975d-98f87b579a51">2702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1579738</FusionId>
    <AgendaAccessLevelName xmlns="d08b57ff-b9b7-4581-975d-98f87b579a51">Åben</AgendaAccessLevelName>
    <UNC xmlns="d08b57ff-b9b7-4581-975d-98f87b579a51">1410049</UNC>
    <MeetingTitle xmlns="d08b57ff-b9b7-4581-975d-98f87b579a51">17-06-2014</MeetingTitle>
    <MeetingDateAndTime xmlns="d08b57ff-b9b7-4581-975d-98f87b579a51">17-06-2014 fra 13:00 - 16:00</MeetingDateAndTime>
    <MeetingEndDate xmlns="d08b57ff-b9b7-4581-975d-98f87b579a51">2014-06-17T14:00:00+00:00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CCAF2-DC1F-4FA5-BEEC-4411DF9F559C}"/>
</file>

<file path=customXml/itemProps2.xml><?xml version="1.0" encoding="utf-8"?>
<ds:datastoreItem xmlns:ds="http://schemas.openxmlformats.org/officeDocument/2006/customXml" ds:itemID="{CF2D331E-BF7C-471A-BB19-CE8941A2572C}"/>
</file>

<file path=customXml/itemProps3.xml><?xml version="1.0" encoding="utf-8"?>
<ds:datastoreItem xmlns:ds="http://schemas.openxmlformats.org/officeDocument/2006/customXml" ds:itemID="{F5616B4B-148C-4651-8F45-93D435790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Plan og Teknik</vt:lpstr>
      <vt:lpstr>Byggemodning - udstyk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UPT-17-06-2014 - Bilag 187.05 Anlægsudgifter pr 30042014 - Plan og Teknik udvalget</dc:title>
  <dc:creator>Anne Margrethe Kampmann</dc:creator>
  <cp:lastModifiedBy>Finn Lassen</cp:lastModifiedBy>
  <cp:lastPrinted>2014-06-04T06:20:01Z</cp:lastPrinted>
  <dcterms:created xsi:type="dcterms:W3CDTF">2014-05-05T09:55:10Z</dcterms:created>
  <dcterms:modified xsi:type="dcterms:W3CDTF">2014-06-04T06:20:39Z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